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Y:\1НА ОТПРАВКУ\111\"/>
    </mc:Choice>
  </mc:AlternateContent>
  <bookViews>
    <workbookView xWindow="0" yWindow="0" windowWidth="20496" windowHeight="7752"/>
  </bookViews>
  <sheets>
    <sheet name="Инструмент" sheetId="1" r:id="rId1"/>
  </sheets>
  <externalReferences>
    <externalReference r:id="rId2"/>
  </externalReferences>
  <definedNames>
    <definedName name="_xlnm._FilterDatabase" localSheetId="0" hidden="1">Инструмент!$E$7:$M$436</definedName>
    <definedName name="Z_BB65B0C1_719D_47D0_846F_E9EE721B70BC_.wvu.FilterData" localSheetId="0" hidden="1">Инструмент!$E$7:$M$436</definedName>
    <definedName name="курс">Инструмент!$F$5</definedName>
    <definedName name="НЕ_оферта">Инструмент!$B$441</definedName>
    <definedName name="скидка">Инструмент!$I$5</definedName>
    <definedName name="Цена">[1]Лист1!$D$8</definedName>
    <definedName name="Цена_минус">[1]Лист1!$C$18</definedName>
  </definedNames>
  <calcPr calcId="162913"/>
  <customWorkbookViews>
    <customWorkbookView name="al_alex - Личное представление" guid="{BB65B0C1-719D-47D0-846F-E9EE721B70BC}" mergeInterval="0" personalView="1" maximized="1" xWindow="1" yWindow="1" windowWidth="2556" windowHeight="1107" activeSheetId="1"/>
  </customWorkbookViews>
</workbook>
</file>

<file path=xl/calcChain.xml><?xml version="1.0" encoding="utf-8"?>
<calcChain xmlns="http://schemas.openxmlformats.org/spreadsheetml/2006/main">
  <c r="H381" i="1" l="1"/>
  <c r="H397" i="1"/>
  <c r="H366" i="1"/>
  <c r="H367" i="1"/>
  <c r="H368" i="1"/>
  <c r="H369" i="1"/>
  <c r="H370" i="1"/>
  <c r="H371" i="1"/>
  <c r="H372" i="1"/>
  <c r="H373" i="1"/>
  <c r="H374" i="1"/>
  <c r="H375" i="1"/>
  <c r="H376" i="1"/>
  <c r="H377" i="1"/>
  <c r="H378" i="1"/>
  <c r="H379" i="1"/>
  <c r="H365" i="1"/>
  <c r="H433" i="1"/>
  <c r="H431" i="1"/>
  <c r="H424" i="1"/>
  <c r="H422" i="1"/>
  <c r="H416" i="1"/>
  <c r="H414" i="1"/>
  <c r="H412" i="1"/>
  <c r="H408" i="1"/>
  <c r="H406" i="1"/>
  <c r="H400" i="1"/>
  <c r="H398" i="1"/>
  <c r="H391" i="1"/>
  <c r="H389" i="1"/>
  <c r="H383" i="1"/>
  <c r="H363" i="1"/>
  <c r="H361" i="1"/>
  <c r="H357" i="1"/>
  <c r="H355" i="1"/>
  <c r="H349" i="1"/>
  <c r="H346" i="1"/>
  <c r="H344" i="1"/>
  <c r="H340" i="1"/>
  <c r="H338" i="1"/>
  <c r="H333" i="1"/>
  <c r="H334" i="1"/>
  <c r="H335" i="1"/>
  <c r="H337" i="1"/>
  <c r="H339" i="1"/>
  <c r="H341" i="1"/>
  <c r="H342" i="1"/>
  <c r="H343" i="1"/>
  <c r="H345" i="1"/>
  <c r="H347" i="1"/>
  <c r="H350" i="1"/>
  <c r="H351" i="1"/>
  <c r="H352" i="1"/>
  <c r="H354" i="1"/>
  <c r="H356" i="1"/>
  <c r="H358" i="1"/>
  <c r="H359" i="1"/>
  <c r="H360" i="1"/>
  <c r="H362" i="1"/>
  <c r="H382" i="1"/>
  <c r="H384" i="1"/>
  <c r="H385" i="1"/>
  <c r="H386" i="1"/>
  <c r="H388" i="1"/>
  <c r="H390" i="1"/>
  <c r="H392" i="1"/>
  <c r="H393" i="1"/>
  <c r="H394" i="1"/>
  <c r="H399" i="1"/>
  <c r="H401" i="1"/>
  <c r="H402" i="1"/>
  <c r="H403" i="1"/>
  <c r="H405" i="1"/>
  <c r="H407" i="1"/>
  <c r="H409" i="1"/>
  <c r="H410" i="1"/>
  <c r="H411" i="1"/>
  <c r="H413" i="1"/>
  <c r="H415" i="1"/>
  <c r="H417" i="1"/>
  <c r="H418" i="1"/>
  <c r="H419" i="1"/>
  <c r="H421" i="1"/>
  <c r="H423" i="1"/>
  <c r="H425" i="1"/>
  <c r="H426" i="1"/>
  <c r="H427" i="1"/>
  <c r="H430" i="1"/>
  <c r="H432" i="1"/>
  <c r="H434" i="1"/>
  <c r="H435" i="1"/>
  <c r="H436" i="1"/>
  <c r="H429" i="1" l="1"/>
  <c r="H404" i="1"/>
  <c r="H387" i="1"/>
  <c r="H353" i="1"/>
  <c r="H420" i="1"/>
  <c r="H395" i="1"/>
  <c r="H336" i="1"/>
  <c r="L226" i="1"/>
  <c r="L236" i="1" l="1"/>
  <c r="M236" i="1" s="1"/>
  <c r="J365" i="1" l="1"/>
  <c r="K365" i="1" s="1"/>
  <c r="L365" i="1"/>
  <c r="M365" i="1" s="1"/>
  <c r="J124" i="1" l="1"/>
  <c r="K124" i="1" s="1"/>
  <c r="J138" i="1" l="1"/>
  <c r="K138" i="1" s="1"/>
  <c r="H138" i="1"/>
  <c r="L138" i="1" s="1"/>
  <c r="M138" i="1" s="1"/>
  <c r="J105" i="1"/>
  <c r="K105" i="1" s="1"/>
  <c r="H105" i="1"/>
  <c r="L105" i="1" s="1"/>
  <c r="M105" i="1" s="1"/>
  <c r="H116" i="1" l="1"/>
  <c r="L116" i="1" s="1"/>
  <c r="M116" i="1" s="1"/>
  <c r="J116" i="1"/>
  <c r="K116" i="1" s="1"/>
  <c r="H135" i="1" l="1"/>
  <c r="L135" i="1" s="1"/>
  <c r="M135" i="1" s="1"/>
  <c r="J135" i="1"/>
  <c r="K135" i="1" s="1"/>
  <c r="H228" i="1" l="1"/>
  <c r="L228" i="1" s="1"/>
  <c r="H229" i="1"/>
  <c r="L229" i="1" s="1"/>
  <c r="H230" i="1"/>
  <c r="L230" i="1" s="1"/>
  <c r="H231" i="1"/>
  <c r="L231" i="1" s="1"/>
  <c r="H232" i="1"/>
  <c r="L232" i="1" s="1"/>
  <c r="H233" i="1"/>
  <c r="L233" i="1" s="1"/>
  <c r="H227" i="1"/>
  <c r="L227" i="1" s="1"/>
  <c r="L234" i="1"/>
  <c r="J37" i="1" l="1"/>
  <c r="K37" i="1" s="1"/>
  <c r="H37" i="1"/>
  <c r="L37" i="1" s="1"/>
  <c r="M37" i="1" s="1"/>
  <c r="J36" i="1"/>
  <c r="K36" i="1" s="1"/>
  <c r="H36" i="1"/>
  <c r="L36" i="1" s="1"/>
  <c r="M36" i="1" s="1"/>
  <c r="J57" i="1" l="1"/>
  <c r="K57" i="1" s="1"/>
  <c r="H57" i="1"/>
  <c r="L57" i="1" s="1"/>
  <c r="M57" i="1" s="1"/>
  <c r="J222" i="1" l="1"/>
  <c r="K222" i="1" s="1"/>
  <c r="H222" i="1"/>
  <c r="J221" i="1"/>
  <c r="K221" i="1" s="1"/>
  <c r="H221" i="1"/>
  <c r="L221" i="1" s="1"/>
  <c r="M221" i="1" s="1"/>
  <c r="J220" i="1"/>
  <c r="K220" i="1" s="1"/>
  <c r="H220" i="1"/>
  <c r="L220" i="1" s="1"/>
  <c r="M220" i="1" s="1"/>
  <c r="J219" i="1"/>
  <c r="K219" i="1" s="1"/>
  <c r="H219" i="1"/>
  <c r="L219" i="1" s="1"/>
  <c r="M219" i="1" s="1"/>
  <c r="J218" i="1"/>
  <c r="K218" i="1" s="1"/>
  <c r="H218" i="1"/>
  <c r="L218" i="1" s="1"/>
  <c r="M218" i="1" s="1"/>
  <c r="L222" i="1" l="1"/>
  <c r="M222" i="1" s="1"/>
  <c r="H77" i="1"/>
  <c r="L77" i="1" s="1"/>
  <c r="M77" i="1" s="1"/>
  <c r="J77" i="1"/>
  <c r="K77" i="1" s="1"/>
  <c r="H78" i="1"/>
  <c r="L78" i="1" s="1"/>
  <c r="M78" i="1" s="1"/>
  <c r="J78" i="1"/>
  <c r="K78" i="1" s="1"/>
  <c r="H79" i="1"/>
  <c r="L79" i="1" s="1"/>
  <c r="M79" i="1" s="1"/>
  <c r="J79" i="1"/>
  <c r="K79" i="1" s="1"/>
  <c r="J76" i="1"/>
  <c r="K76" i="1" s="1"/>
  <c r="H76" i="1"/>
  <c r="L76" i="1" s="1"/>
  <c r="M76" i="1" s="1"/>
  <c r="L269" i="1" l="1"/>
  <c r="L268" i="1"/>
  <c r="L235" i="1" l="1"/>
  <c r="J263" i="1" l="1"/>
  <c r="K263" i="1" s="1"/>
  <c r="H61" i="1"/>
  <c r="L61" i="1" s="1"/>
  <c r="M61" i="1" s="1"/>
  <c r="J60" i="1"/>
  <c r="K60" i="1" s="1"/>
  <c r="J56" i="1"/>
  <c r="K56" i="1" s="1"/>
  <c r="J38" i="1"/>
  <c r="K38" i="1" s="1"/>
  <c r="J257" i="1"/>
  <c r="K257" i="1" s="1"/>
  <c r="J63" i="1"/>
  <c r="K63" i="1" s="1"/>
  <c r="H62" i="1"/>
  <c r="L62" i="1" s="1"/>
  <c r="M62" i="1" s="1"/>
  <c r="H56" i="1"/>
  <c r="L56" i="1" s="1"/>
  <c r="M56" i="1" s="1"/>
  <c r="H40" i="1"/>
  <c r="L40" i="1" s="1"/>
  <c r="M40" i="1" s="1"/>
  <c r="L266" i="1"/>
  <c r="L267" i="1"/>
  <c r="L265" i="1"/>
  <c r="M229" i="1"/>
  <c r="M230" i="1"/>
  <c r="M231" i="1"/>
  <c r="M232" i="1"/>
  <c r="M233" i="1"/>
  <c r="M234" i="1"/>
  <c r="M235" i="1"/>
  <c r="M226" i="1"/>
  <c r="M227" i="1"/>
  <c r="M228" i="1"/>
  <c r="H262" i="1"/>
  <c r="L262" i="1" s="1"/>
  <c r="M262" i="1" s="1"/>
  <c r="J261" i="1"/>
  <c r="K261" i="1" s="1"/>
  <c r="H261" i="1"/>
  <c r="L261" i="1" s="1"/>
  <c r="M261" i="1" s="1"/>
  <c r="J260" i="1"/>
  <c r="K260" i="1" s="1"/>
  <c r="H260" i="1"/>
  <c r="L260" i="1" s="1"/>
  <c r="M260" i="1" s="1"/>
  <c r="J259" i="1"/>
  <c r="K259" i="1" s="1"/>
  <c r="H259" i="1"/>
  <c r="L259" i="1" s="1"/>
  <c r="M259" i="1" s="1"/>
  <c r="J59" i="1"/>
  <c r="K59" i="1" s="1"/>
  <c r="H59" i="1"/>
  <c r="L59" i="1" s="1"/>
  <c r="M59" i="1" s="1"/>
  <c r="J58" i="1"/>
  <c r="K58" i="1" s="1"/>
  <c r="H58" i="1"/>
  <c r="L58" i="1" s="1"/>
  <c r="M58" i="1" s="1"/>
  <c r="H42" i="1"/>
  <c r="L42" i="1" s="1"/>
  <c r="M42" i="1" s="1"/>
  <c r="J42" i="1"/>
  <c r="K42" i="1" s="1"/>
  <c r="H43" i="1"/>
  <c r="L43" i="1" s="1"/>
  <c r="M43" i="1" s="1"/>
  <c r="J43" i="1"/>
  <c r="K43" i="1" s="1"/>
  <c r="J35" i="1"/>
  <c r="K35" i="1" s="1"/>
  <c r="H35" i="1"/>
  <c r="L35" i="1" s="1"/>
  <c r="M35" i="1" s="1"/>
  <c r="J39" i="1" l="1"/>
  <c r="K39" i="1" s="1"/>
  <c r="J262" i="1"/>
  <c r="K262" i="1" s="1"/>
  <c r="H39" i="1"/>
  <c r="L39" i="1" s="1"/>
  <c r="M39" i="1" s="1"/>
  <c r="H60" i="1"/>
  <c r="L60" i="1" s="1"/>
  <c r="M60" i="1" s="1"/>
  <c r="J61" i="1"/>
  <c r="K61" i="1" s="1"/>
  <c r="H38" i="1"/>
  <c r="L38" i="1" s="1"/>
  <c r="M38" i="1" s="1"/>
  <c r="J62" i="1"/>
  <c r="K62" i="1" s="1"/>
  <c r="H257" i="1"/>
  <c r="L257" i="1" s="1"/>
  <c r="M257" i="1" s="1"/>
  <c r="J40" i="1"/>
  <c r="K40" i="1" s="1"/>
  <c r="H63" i="1"/>
  <c r="L63" i="1" s="1"/>
  <c r="M63" i="1" s="1"/>
  <c r="H258" i="1"/>
  <c r="L258" i="1" s="1"/>
  <c r="M258" i="1" s="1"/>
  <c r="H149" i="1"/>
  <c r="L149" i="1" s="1"/>
  <c r="M149" i="1" s="1"/>
  <c r="H263" i="1"/>
  <c r="L263" i="1" s="1"/>
  <c r="M263" i="1" s="1"/>
  <c r="J41" i="1"/>
  <c r="K41" i="1" s="1"/>
  <c r="H41" i="1"/>
  <c r="L41" i="1" s="1"/>
  <c r="M41" i="1" s="1"/>
  <c r="J258" i="1"/>
  <c r="K258" i="1" s="1"/>
  <c r="J149" i="1"/>
  <c r="K149" i="1" s="1"/>
  <c r="H137" i="1"/>
  <c r="L137" i="1" s="1"/>
  <c r="M137" i="1" s="1"/>
  <c r="J137" i="1"/>
  <c r="K137" i="1" s="1"/>
  <c r="H12" i="1" l="1"/>
  <c r="H326" i="1" l="1"/>
  <c r="L326" i="1" s="1"/>
  <c r="M326" i="1" s="1"/>
  <c r="H124" i="1"/>
  <c r="L124" i="1" l="1"/>
  <c r="M124" i="1" s="1"/>
  <c r="J436" i="1"/>
  <c r="K436" i="1" s="1"/>
  <c r="L436" i="1"/>
  <c r="M436" i="1" s="1"/>
  <c r="J435" i="1"/>
  <c r="K435" i="1" s="1"/>
  <c r="L435" i="1"/>
  <c r="M435" i="1" s="1"/>
  <c r="J434" i="1"/>
  <c r="K434" i="1" s="1"/>
  <c r="L434" i="1"/>
  <c r="M434" i="1" s="1"/>
  <c r="J433" i="1"/>
  <c r="K433" i="1" s="1"/>
  <c r="L433" i="1"/>
  <c r="M433" i="1" s="1"/>
  <c r="J432" i="1"/>
  <c r="K432" i="1" s="1"/>
  <c r="L432" i="1"/>
  <c r="M432" i="1" s="1"/>
  <c r="J431" i="1"/>
  <c r="K431" i="1" s="1"/>
  <c r="L431" i="1"/>
  <c r="M431" i="1" s="1"/>
  <c r="J430" i="1"/>
  <c r="K430" i="1" s="1"/>
  <c r="L430" i="1"/>
  <c r="M430" i="1" s="1"/>
  <c r="J429" i="1"/>
  <c r="K429" i="1" s="1"/>
  <c r="L429" i="1"/>
  <c r="M429" i="1" s="1"/>
  <c r="J427" i="1"/>
  <c r="K427" i="1" s="1"/>
  <c r="L427" i="1"/>
  <c r="M427" i="1" s="1"/>
  <c r="J426" i="1"/>
  <c r="K426" i="1" s="1"/>
  <c r="L426" i="1"/>
  <c r="M426" i="1" s="1"/>
  <c r="J425" i="1"/>
  <c r="K425" i="1" s="1"/>
  <c r="L425" i="1"/>
  <c r="M425" i="1" s="1"/>
  <c r="J424" i="1"/>
  <c r="K424" i="1" s="1"/>
  <c r="L424" i="1"/>
  <c r="M424" i="1" s="1"/>
  <c r="J423" i="1"/>
  <c r="K423" i="1" s="1"/>
  <c r="L423" i="1"/>
  <c r="M423" i="1" s="1"/>
  <c r="J422" i="1"/>
  <c r="K422" i="1" s="1"/>
  <c r="L422" i="1"/>
  <c r="M422" i="1" s="1"/>
  <c r="J421" i="1"/>
  <c r="K421" i="1" s="1"/>
  <c r="L421" i="1"/>
  <c r="M421" i="1" s="1"/>
  <c r="J420" i="1"/>
  <c r="K420" i="1" s="1"/>
  <c r="L420" i="1"/>
  <c r="M420" i="1" s="1"/>
  <c r="J419" i="1"/>
  <c r="K419" i="1" s="1"/>
  <c r="L419" i="1"/>
  <c r="M419" i="1" s="1"/>
  <c r="J418" i="1"/>
  <c r="K418" i="1" s="1"/>
  <c r="L418" i="1"/>
  <c r="M418" i="1" s="1"/>
  <c r="J417" i="1"/>
  <c r="K417" i="1" s="1"/>
  <c r="L417" i="1"/>
  <c r="M417" i="1" s="1"/>
  <c r="J416" i="1"/>
  <c r="K416" i="1" s="1"/>
  <c r="L416" i="1"/>
  <c r="M416" i="1" s="1"/>
  <c r="J415" i="1"/>
  <c r="K415" i="1" s="1"/>
  <c r="L415" i="1"/>
  <c r="M415" i="1" s="1"/>
  <c r="J414" i="1"/>
  <c r="K414" i="1" s="1"/>
  <c r="L414" i="1"/>
  <c r="M414" i="1" s="1"/>
  <c r="J413" i="1"/>
  <c r="K413" i="1" s="1"/>
  <c r="L413" i="1"/>
  <c r="M413" i="1" s="1"/>
  <c r="J412" i="1"/>
  <c r="K412" i="1" s="1"/>
  <c r="L412" i="1"/>
  <c r="M412" i="1" s="1"/>
  <c r="J411" i="1"/>
  <c r="K411" i="1" s="1"/>
  <c r="L411" i="1"/>
  <c r="M411" i="1" s="1"/>
  <c r="J410" i="1"/>
  <c r="K410" i="1" s="1"/>
  <c r="L410" i="1"/>
  <c r="M410" i="1" s="1"/>
  <c r="J409" i="1"/>
  <c r="K409" i="1" s="1"/>
  <c r="L409" i="1"/>
  <c r="M409" i="1" s="1"/>
  <c r="J408" i="1"/>
  <c r="K408" i="1" s="1"/>
  <c r="L408" i="1"/>
  <c r="M408" i="1" s="1"/>
  <c r="J407" i="1"/>
  <c r="K407" i="1" s="1"/>
  <c r="L407" i="1"/>
  <c r="M407" i="1" s="1"/>
  <c r="J406" i="1"/>
  <c r="K406" i="1" s="1"/>
  <c r="L406" i="1"/>
  <c r="M406" i="1" s="1"/>
  <c r="J405" i="1"/>
  <c r="K405" i="1" s="1"/>
  <c r="L405" i="1"/>
  <c r="M405" i="1" s="1"/>
  <c r="J404" i="1"/>
  <c r="K404" i="1" s="1"/>
  <c r="L404" i="1"/>
  <c r="M404" i="1" s="1"/>
  <c r="J403" i="1"/>
  <c r="K403" i="1" s="1"/>
  <c r="L403" i="1"/>
  <c r="M403" i="1" s="1"/>
  <c r="J402" i="1"/>
  <c r="K402" i="1" s="1"/>
  <c r="L402" i="1"/>
  <c r="M402" i="1" s="1"/>
  <c r="J401" i="1"/>
  <c r="K401" i="1" s="1"/>
  <c r="L401" i="1"/>
  <c r="M401" i="1" s="1"/>
  <c r="J400" i="1"/>
  <c r="K400" i="1" s="1"/>
  <c r="L400" i="1"/>
  <c r="M400" i="1" s="1"/>
  <c r="J399" i="1"/>
  <c r="K399" i="1" s="1"/>
  <c r="L399" i="1"/>
  <c r="M399" i="1" s="1"/>
  <c r="J398" i="1"/>
  <c r="K398" i="1" s="1"/>
  <c r="L398" i="1"/>
  <c r="M398" i="1" s="1"/>
  <c r="J397" i="1"/>
  <c r="K397" i="1" s="1"/>
  <c r="L397" i="1"/>
  <c r="M397" i="1" s="1"/>
  <c r="J395" i="1"/>
  <c r="K395" i="1" s="1"/>
  <c r="L395" i="1"/>
  <c r="M395" i="1" s="1"/>
  <c r="J394" i="1"/>
  <c r="K394" i="1" s="1"/>
  <c r="L394" i="1"/>
  <c r="M394" i="1" s="1"/>
  <c r="J393" i="1"/>
  <c r="K393" i="1" s="1"/>
  <c r="L393" i="1"/>
  <c r="M393" i="1" s="1"/>
  <c r="J392" i="1"/>
  <c r="K392" i="1" s="1"/>
  <c r="L392" i="1"/>
  <c r="M392" i="1" s="1"/>
  <c r="J391" i="1"/>
  <c r="K391" i="1" s="1"/>
  <c r="L391" i="1"/>
  <c r="M391" i="1" s="1"/>
  <c r="J390" i="1"/>
  <c r="K390" i="1" s="1"/>
  <c r="L390" i="1"/>
  <c r="M390" i="1" s="1"/>
  <c r="J389" i="1"/>
  <c r="K389" i="1" s="1"/>
  <c r="L389" i="1"/>
  <c r="M389" i="1" s="1"/>
  <c r="J388" i="1"/>
  <c r="K388" i="1" s="1"/>
  <c r="L388" i="1"/>
  <c r="M388" i="1" s="1"/>
  <c r="J387" i="1"/>
  <c r="K387" i="1" s="1"/>
  <c r="L387" i="1"/>
  <c r="M387" i="1" s="1"/>
  <c r="J386" i="1"/>
  <c r="K386" i="1" s="1"/>
  <c r="L386" i="1"/>
  <c r="M386" i="1" s="1"/>
  <c r="J385" i="1"/>
  <c r="K385" i="1" s="1"/>
  <c r="L385" i="1"/>
  <c r="M385" i="1" s="1"/>
  <c r="J384" i="1"/>
  <c r="K384" i="1" s="1"/>
  <c r="L384" i="1"/>
  <c r="M384" i="1" s="1"/>
  <c r="J383" i="1"/>
  <c r="K383" i="1" s="1"/>
  <c r="L383" i="1"/>
  <c r="M383" i="1" s="1"/>
  <c r="J382" i="1"/>
  <c r="K382" i="1" s="1"/>
  <c r="L382" i="1"/>
  <c r="M382" i="1" s="1"/>
  <c r="J381" i="1"/>
  <c r="K381" i="1" s="1"/>
  <c r="L381" i="1"/>
  <c r="M381" i="1" s="1"/>
  <c r="J379" i="1"/>
  <c r="K379" i="1" s="1"/>
  <c r="L379" i="1"/>
  <c r="M379" i="1" s="1"/>
  <c r="J378" i="1"/>
  <c r="K378" i="1" s="1"/>
  <c r="L378" i="1"/>
  <c r="M378" i="1" s="1"/>
  <c r="J377" i="1"/>
  <c r="K377" i="1" s="1"/>
  <c r="L377" i="1"/>
  <c r="M377" i="1" s="1"/>
  <c r="J376" i="1"/>
  <c r="K376" i="1" s="1"/>
  <c r="L376" i="1"/>
  <c r="M376" i="1" s="1"/>
  <c r="J375" i="1"/>
  <c r="K375" i="1" s="1"/>
  <c r="L375" i="1"/>
  <c r="M375" i="1" s="1"/>
  <c r="J374" i="1"/>
  <c r="K374" i="1" s="1"/>
  <c r="L374" i="1"/>
  <c r="M374" i="1" s="1"/>
  <c r="J373" i="1"/>
  <c r="K373" i="1" s="1"/>
  <c r="L373" i="1"/>
  <c r="M373" i="1" s="1"/>
  <c r="J372" i="1"/>
  <c r="K372" i="1" s="1"/>
  <c r="L372" i="1"/>
  <c r="M372" i="1" s="1"/>
  <c r="J371" i="1"/>
  <c r="K371" i="1" s="1"/>
  <c r="L371" i="1"/>
  <c r="M371" i="1" s="1"/>
  <c r="J370" i="1"/>
  <c r="K370" i="1" s="1"/>
  <c r="L370" i="1"/>
  <c r="M370" i="1" s="1"/>
  <c r="J369" i="1"/>
  <c r="K369" i="1" s="1"/>
  <c r="L369" i="1"/>
  <c r="M369" i="1" s="1"/>
  <c r="J368" i="1"/>
  <c r="K368" i="1" s="1"/>
  <c r="L368" i="1"/>
  <c r="M368" i="1" s="1"/>
  <c r="J367" i="1"/>
  <c r="K367" i="1" s="1"/>
  <c r="L367" i="1"/>
  <c r="M367" i="1" s="1"/>
  <c r="J366" i="1"/>
  <c r="K366" i="1" s="1"/>
  <c r="L366" i="1"/>
  <c r="M366" i="1" s="1"/>
  <c r="J363" i="1"/>
  <c r="K363" i="1" s="1"/>
  <c r="L363" i="1"/>
  <c r="M363" i="1" s="1"/>
  <c r="J362" i="1"/>
  <c r="K362" i="1" s="1"/>
  <c r="L362" i="1"/>
  <c r="M362" i="1" s="1"/>
  <c r="J361" i="1"/>
  <c r="K361" i="1" s="1"/>
  <c r="L361" i="1"/>
  <c r="M361" i="1" s="1"/>
  <c r="J360" i="1"/>
  <c r="K360" i="1" s="1"/>
  <c r="L360" i="1"/>
  <c r="M360" i="1" s="1"/>
  <c r="J359" i="1"/>
  <c r="K359" i="1" s="1"/>
  <c r="L359" i="1"/>
  <c r="M359" i="1" s="1"/>
  <c r="J358" i="1"/>
  <c r="K358" i="1" s="1"/>
  <c r="L358" i="1"/>
  <c r="M358" i="1" s="1"/>
  <c r="J357" i="1"/>
  <c r="K357" i="1" s="1"/>
  <c r="L357" i="1"/>
  <c r="M357" i="1" s="1"/>
  <c r="J356" i="1"/>
  <c r="K356" i="1" s="1"/>
  <c r="L356" i="1"/>
  <c r="M356" i="1" s="1"/>
  <c r="J355" i="1"/>
  <c r="K355" i="1" s="1"/>
  <c r="L355" i="1"/>
  <c r="M355" i="1" s="1"/>
  <c r="J354" i="1"/>
  <c r="K354" i="1" s="1"/>
  <c r="L354" i="1"/>
  <c r="M354" i="1" s="1"/>
  <c r="J353" i="1"/>
  <c r="K353" i="1" s="1"/>
  <c r="L353" i="1"/>
  <c r="M353" i="1" s="1"/>
  <c r="J352" i="1"/>
  <c r="K352" i="1" s="1"/>
  <c r="L352" i="1"/>
  <c r="M352" i="1" s="1"/>
  <c r="J351" i="1"/>
  <c r="K351" i="1" s="1"/>
  <c r="L351" i="1"/>
  <c r="M351" i="1" s="1"/>
  <c r="J350" i="1"/>
  <c r="K350" i="1" s="1"/>
  <c r="L350" i="1"/>
  <c r="M350" i="1" s="1"/>
  <c r="J349" i="1"/>
  <c r="K349" i="1" s="1"/>
  <c r="L349" i="1"/>
  <c r="M349" i="1" s="1"/>
  <c r="J347" i="1"/>
  <c r="K347" i="1" s="1"/>
  <c r="L347" i="1"/>
  <c r="M347" i="1" s="1"/>
  <c r="J346" i="1"/>
  <c r="K346" i="1" s="1"/>
  <c r="L346" i="1"/>
  <c r="M346" i="1" s="1"/>
  <c r="J345" i="1"/>
  <c r="K345" i="1" s="1"/>
  <c r="L345" i="1"/>
  <c r="M345" i="1" s="1"/>
  <c r="J344" i="1"/>
  <c r="K344" i="1" s="1"/>
  <c r="L344" i="1"/>
  <c r="M344" i="1" s="1"/>
  <c r="J343" i="1"/>
  <c r="K343" i="1" s="1"/>
  <c r="L343" i="1"/>
  <c r="M343" i="1" s="1"/>
  <c r="J342" i="1"/>
  <c r="K342" i="1" s="1"/>
  <c r="L342" i="1"/>
  <c r="M342" i="1" s="1"/>
  <c r="J341" i="1"/>
  <c r="K341" i="1" s="1"/>
  <c r="L341" i="1"/>
  <c r="M341" i="1" s="1"/>
  <c r="J340" i="1"/>
  <c r="K340" i="1" s="1"/>
  <c r="L340" i="1"/>
  <c r="M340" i="1" s="1"/>
  <c r="J339" i="1"/>
  <c r="K339" i="1" s="1"/>
  <c r="L339" i="1"/>
  <c r="M339" i="1" s="1"/>
  <c r="J338" i="1"/>
  <c r="K338" i="1" s="1"/>
  <c r="L338" i="1"/>
  <c r="M338" i="1" s="1"/>
  <c r="J337" i="1"/>
  <c r="K337" i="1" s="1"/>
  <c r="L337" i="1"/>
  <c r="M337" i="1" s="1"/>
  <c r="J336" i="1"/>
  <c r="K336" i="1" s="1"/>
  <c r="L336" i="1"/>
  <c r="M336" i="1" s="1"/>
  <c r="J335" i="1"/>
  <c r="K335" i="1" s="1"/>
  <c r="L335" i="1"/>
  <c r="M335" i="1" s="1"/>
  <c r="J334" i="1"/>
  <c r="K334" i="1" s="1"/>
  <c r="L334" i="1"/>
  <c r="M334" i="1" s="1"/>
  <c r="J333" i="1"/>
  <c r="K333" i="1" s="1"/>
  <c r="L333" i="1"/>
  <c r="M333" i="1" s="1"/>
  <c r="J329" i="1"/>
  <c r="K329" i="1" s="1"/>
  <c r="H329" i="1"/>
  <c r="L329" i="1" s="1"/>
  <c r="M329" i="1" s="1"/>
  <c r="J327" i="1"/>
  <c r="K327" i="1" s="1"/>
  <c r="H327" i="1"/>
  <c r="L327" i="1" s="1"/>
  <c r="M327" i="1" s="1"/>
  <c r="J325" i="1"/>
  <c r="K325" i="1" s="1"/>
  <c r="H325" i="1"/>
  <c r="L325" i="1" s="1"/>
  <c r="M325" i="1" s="1"/>
  <c r="J324" i="1"/>
  <c r="K324" i="1" s="1"/>
  <c r="H324" i="1"/>
  <c r="L324" i="1" s="1"/>
  <c r="M324" i="1" s="1"/>
  <c r="J323" i="1"/>
  <c r="K323" i="1" s="1"/>
  <c r="H323" i="1"/>
  <c r="L323" i="1" s="1"/>
  <c r="M323" i="1" s="1"/>
  <c r="J322" i="1"/>
  <c r="K322" i="1" s="1"/>
  <c r="H322" i="1"/>
  <c r="L322" i="1" s="1"/>
  <c r="M322" i="1" s="1"/>
  <c r="J321" i="1"/>
  <c r="K321" i="1" s="1"/>
  <c r="H321" i="1"/>
  <c r="L321" i="1" s="1"/>
  <c r="M321" i="1" s="1"/>
  <c r="J317" i="1"/>
  <c r="K317" i="1" s="1"/>
  <c r="H317" i="1"/>
  <c r="L317" i="1" s="1"/>
  <c r="M317" i="1" s="1"/>
  <c r="J316" i="1"/>
  <c r="K316" i="1" s="1"/>
  <c r="H316" i="1"/>
  <c r="L316" i="1" s="1"/>
  <c r="M316" i="1" s="1"/>
  <c r="J315" i="1"/>
  <c r="K315" i="1" s="1"/>
  <c r="H315" i="1"/>
  <c r="L315" i="1" s="1"/>
  <c r="M315" i="1" s="1"/>
  <c r="J314" i="1"/>
  <c r="K314" i="1" s="1"/>
  <c r="H314" i="1"/>
  <c r="L314" i="1" s="1"/>
  <c r="M314" i="1" s="1"/>
  <c r="J313" i="1"/>
  <c r="K313" i="1" s="1"/>
  <c r="H313" i="1"/>
  <c r="L313" i="1" s="1"/>
  <c r="M313" i="1" s="1"/>
  <c r="J312" i="1"/>
  <c r="K312" i="1" s="1"/>
  <c r="H312" i="1"/>
  <c r="L312" i="1" s="1"/>
  <c r="M312" i="1" s="1"/>
  <c r="J311" i="1"/>
  <c r="K311" i="1" s="1"/>
  <c r="H311" i="1"/>
  <c r="L311" i="1" s="1"/>
  <c r="M311" i="1" s="1"/>
  <c r="J309" i="1"/>
  <c r="K309" i="1" s="1"/>
  <c r="H309" i="1"/>
  <c r="L309" i="1" s="1"/>
  <c r="M309" i="1" s="1"/>
  <c r="J308" i="1"/>
  <c r="K308" i="1" s="1"/>
  <c r="H308" i="1"/>
  <c r="L308" i="1" s="1"/>
  <c r="M308" i="1" s="1"/>
  <c r="J307" i="1"/>
  <c r="K307" i="1" s="1"/>
  <c r="H307" i="1"/>
  <c r="L307" i="1" s="1"/>
  <c r="M307" i="1" s="1"/>
  <c r="J306" i="1"/>
  <c r="K306" i="1" s="1"/>
  <c r="H306" i="1"/>
  <c r="L306" i="1" s="1"/>
  <c r="M306" i="1" s="1"/>
  <c r="J305" i="1"/>
  <c r="K305" i="1" s="1"/>
  <c r="H305" i="1"/>
  <c r="L305" i="1" s="1"/>
  <c r="M305" i="1" s="1"/>
  <c r="J301" i="1"/>
  <c r="K301" i="1" s="1"/>
  <c r="H301" i="1"/>
  <c r="L301" i="1" s="1"/>
  <c r="M301" i="1" s="1"/>
  <c r="J300" i="1"/>
  <c r="K300" i="1" s="1"/>
  <c r="H300" i="1"/>
  <c r="L300" i="1" s="1"/>
  <c r="M300" i="1" s="1"/>
  <c r="J299" i="1"/>
  <c r="K299" i="1" s="1"/>
  <c r="H299" i="1"/>
  <c r="L299" i="1" s="1"/>
  <c r="M299" i="1" s="1"/>
  <c r="J298" i="1"/>
  <c r="K298" i="1" s="1"/>
  <c r="H298" i="1"/>
  <c r="L298" i="1" s="1"/>
  <c r="M298" i="1" s="1"/>
  <c r="J297" i="1"/>
  <c r="K297" i="1" s="1"/>
  <c r="H297" i="1"/>
  <c r="L297" i="1" s="1"/>
  <c r="M297" i="1" s="1"/>
  <c r="J293" i="1"/>
  <c r="K293" i="1" s="1"/>
  <c r="H293" i="1"/>
  <c r="L293" i="1" s="1"/>
  <c r="M293" i="1" s="1"/>
  <c r="J292" i="1"/>
  <c r="K292" i="1" s="1"/>
  <c r="H292" i="1"/>
  <c r="L292" i="1" s="1"/>
  <c r="M292" i="1" s="1"/>
  <c r="J291" i="1"/>
  <c r="K291" i="1" s="1"/>
  <c r="H291" i="1"/>
  <c r="L291" i="1" s="1"/>
  <c r="M291" i="1" s="1"/>
  <c r="J290" i="1"/>
  <c r="K290" i="1" s="1"/>
  <c r="H290" i="1"/>
  <c r="L290" i="1" s="1"/>
  <c r="M290" i="1" s="1"/>
  <c r="J289" i="1"/>
  <c r="K289" i="1" s="1"/>
  <c r="H289" i="1"/>
  <c r="L289" i="1" s="1"/>
  <c r="M289" i="1" s="1"/>
  <c r="J288" i="1"/>
  <c r="K288" i="1" s="1"/>
  <c r="H288" i="1"/>
  <c r="L288" i="1" s="1"/>
  <c r="M288" i="1" s="1"/>
  <c r="J287" i="1"/>
  <c r="K287" i="1" s="1"/>
  <c r="H287" i="1"/>
  <c r="L287" i="1" s="1"/>
  <c r="M287" i="1" s="1"/>
  <c r="J286" i="1"/>
  <c r="K286" i="1" s="1"/>
  <c r="H286" i="1"/>
  <c r="L286" i="1" s="1"/>
  <c r="M286" i="1" s="1"/>
  <c r="J285" i="1"/>
  <c r="K285" i="1" s="1"/>
  <c r="H285" i="1"/>
  <c r="L285" i="1" s="1"/>
  <c r="M285" i="1" s="1"/>
  <c r="J284" i="1"/>
  <c r="K284" i="1" s="1"/>
  <c r="H284" i="1"/>
  <c r="L284" i="1" s="1"/>
  <c r="M284" i="1" s="1"/>
  <c r="J282" i="1"/>
  <c r="K282" i="1" s="1"/>
  <c r="H282" i="1"/>
  <c r="L282" i="1" s="1"/>
  <c r="M282" i="1" s="1"/>
  <c r="J281" i="1"/>
  <c r="K281" i="1" s="1"/>
  <c r="H281" i="1"/>
  <c r="L281" i="1" s="1"/>
  <c r="M281" i="1" s="1"/>
  <c r="J280" i="1"/>
  <c r="K280" i="1" s="1"/>
  <c r="H280" i="1"/>
  <c r="L280" i="1" s="1"/>
  <c r="M280" i="1" s="1"/>
  <c r="J279" i="1"/>
  <c r="K279" i="1" s="1"/>
  <c r="H279" i="1"/>
  <c r="L279" i="1" s="1"/>
  <c r="M279" i="1" s="1"/>
  <c r="J278" i="1"/>
  <c r="K278" i="1" s="1"/>
  <c r="H278" i="1"/>
  <c r="L278" i="1" s="1"/>
  <c r="M278" i="1" s="1"/>
  <c r="J277" i="1"/>
  <c r="K277" i="1" s="1"/>
  <c r="H277" i="1"/>
  <c r="L277" i="1" s="1"/>
  <c r="M277" i="1" s="1"/>
  <c r="J276" i="1"/>
  <c r="K276" i="1" s="1"/>
  <c r="H276" i="1"/>
  <c r="L276" i="1" s="1"/>
  <c r="M276" i="1" s="1"/>
  <c r="J275" i="1"/>
  <c r="K275" i="1" s="1"/>
  <c r="H275" i="1"/>
  <c r="L275" i="1" s="1"/>
  <c r="M275" i="1" s="1"/>
  <c r="J274" i="1"/>
  <c r="K274" i="1" s="1"/>
  <c r="H274" i="1"/>
  <c r="L274" i="1" s="1"/>
  <c r="M274" i="1" s="1"/>
  <c r="J273" i="1"/>
  <c r="K273" i="1" s="1"/>
  <c r="H273" i="1"/>
  <c r="L273" i="1" s="1"/>
  <c r="M273" i="1" s="1"/>
  <c r="M269" i="1"/>
  <c r="M267" i="1"/>
  <c r="M266" i="1"/>
  <c r="M265" i="1"/>
  <c r="J253" i="1"/>
  <c r="K253" i="1" s="1"/>
  <c r="H253" i="1"/>
  <c r="L253" i="1" s="1"/>
  <c r="M253" i="1" s="1"/>
  <c r="J252" i="1"/>
  <c r="K252" i="1" s="1"/>
  <c r="H252" i="1"/>
  <c r="L252" i="1" s="1"/>
  <c r="M252" i="1" s="1"/>
  <c r="J251" i="1"/>
  <c r="K251" i="1" s="1"/>
  <c r="H251" i="1"/>
  <c r="L251" i="1" s="1"/>
  <c r="M251" i="1" s="1"/>
  <c r="J250" i="1"/>
  <c r="K250" i="1" s="1"/>
  <c r="H250" i="1"/>
  <c r="L250" i="1" s="1"/>
  <c r="M250" i="1" s="1"/>
  <c r="J249" i="1"/>
  <c r="K249" i="1" s="1"/>
  <c r="H249" i="1"/>
  <c r="L249" i="1" s="1"/>
  <c r="M249" i="1" s="1"/>
  <c r="J248" i="1"/>
  <c r="K248" i="1" s="1"/>
  <c r="H248" i="1"/>
  <c r="L248" i="1" s="1"/>
  <c r="M248" i="1" s="1"/>
  <c r="J246" i="1"/>
  <c r="K246" i="1" s="1"/>
  <c r="H246" i="1"/>
  <c r="L246" i="1" s="1"/>
  <c r="M246" i="1" s="1"/>
  <c r="J245" i="1"/>
  <c r="K245" i="1" s="1"/>
  <c r="H245" i="1"/>
  <c r="L245" i="1" s="1"/>
  <c r="M245" i="1" s="1"/>
  <c r="J244" i="1"/>
  <c r="K244" i="1" s="1"/>
  <c r="H244" i="1"/>
  <c r="L244" i="1" s="1"/>
  <c r="M244" i="1" s="1"/>
  <c r="J243" i="1"/>
  <c r="K243" i="1" s="1"/>
  <c r="H243" i="1"/>
  <c r="L243" i="1" s="1"/>
  <c r="M243" i="1" s="1"/>
  <c r="J242" i="1"/>
  <c r="K242" i="1" s="1"/>
  <c r="H242" i="1"/>
  <c r="L242" i="1" s="1"/>
  <c r="M242" i="1" s="1"/>
  <c r="J241" i="1"/>
  <c r="K241" i="1" s="1"/>
  <c r="H241" i="1"/>
  <c r="L241" i="1" s="1"/>
  <c r="M241" i="1" s="1"/>
  <c r="J214" i="1"/>
  <c r="K214" i="1" s="1"/>
  <c r="H214" i="1"/>
  <c r="L214" i="1" s="1"/>
  <c r="M214" i="1" s="1"/>
  <c r="J213" i="1"/>
  <c r="K213" i="1" s="1"/>
  <c r="H213" i="1"/>
  <c r="L213" i="1" s="1"/>
  <c r="M213" i="1" s="1"/>
  <c r="J211" i="1"/>
  <c r="K211" i="1" s="1"/>
  <c r="H211" i="1"/>
  <c r="L211" i="1" s="1"/>
  <c r="M211" i="1" s="1"/>
  <c r="J210" i="1"/>
  <c r="K210" i="1" s="1"/>
  <c r="H210" i="1"/>
  <c r="L210" i="1" s="1"/>
  <c r="M210" i="1" s="1"/>
  <c r="J209" i="1"/>
  <c r="K209" i="1" s="1"/>
  <c r="H209" i="1"/>
  <c r="L209" i="1" s="1"/>
  <c r="M209" i="1" s="1"/>
  <c r="J208" i="1"/>
  <c r="K208" i="1" s="1"/>
  <c r="H208" i="1"/>
  <c r="L208" i="1" s="1"/>
  <c r="M208" i="1" s="1"/>
  <c r="J207" i="1"/>
  <c r="K207" i="1" s="1"/>
  <c r="H207" i="1"/>
  <c r="L207" i="1" s="1"/>
  <c r="M207" i="1" s="1"/>
  <c r="J205" i="1"/>
  <c r="K205" i="1" s="1"/>
  <c r="H205" i="1"/>
  <c r="J204" i="1"/>
  <c r="K204" i="1" s="1"/>
  <c r="H204" i="1"/>
  <c r="J203" i="1"/>
  <c r="K203" i="1" s="1"/>
  <c r="H203" i="1"/>
  <c r="L203" i="1" s="1"/>
  <c r="M203" i="1" s="1"/>
  <c r="J199" i="1"/>
  <c r="K199" i="1" s="1"/>
  <c r="H199" i="1"/>
  <c r="L199" i="1" s="1"/>
  <c r="M199" i="1" s="1"/>
  <c r="J198" i="1"/>
  <c r="K198" i="1" s="1"/>
  <c r="H198" i="1"/>
  <c r="L198" i="1" s="1"/>
  <c r="M198" i="1" s="1"/>
  <c r="J197" i="1"/>
  <c r="K197" i="1" s="1"/>
  <c r="H197" i="1"/>
  <c r="L197" i="1" s="1"/>
  <c r="M197" i="1" s="1"/>
  <c r="J196" i="1"/>
  <c r="K196" i="1" s="1"/>
  <c r="H196" i="1"/>
  <c r="L196" i="1" s="1"/>
  <c r="M196" i="1" s="1"/>
  <c r="J195" i="1"/>
  <c r="K195" i="1" s="1"/>
  <c r="H195" i="1"/>
  <c r="L195" i="1" s="1"/>
  <c r="M195" i="1" s="1"/>
  <c r="J194" i="1"/>
  <c r="K194" i="1" s="1"/>
  <c r="H194" i="1"/>
  <c r="L194" i="1" s="1"/>
  <c r="M194" i="1" s="1"/>
  <c r="J190" i="1"/>
  <c r="K190" i="1" s="1"/>
  <c r="H190" i="1"/>
  <c r="L190" i="1" s="1"/>
  <c r="M190" i="1" s="1"/>
  <c r="J189" i="1"/>
  <c r="K189" i="1" s="1"/>
  <c r="H189" i="1"/>
  <c r="L189" i="1" s="1"/>
  <c r="M189" i="1" s="1"/>
  <c r="J185" i="1"/>
  <c r="K185" i="1" s="1"/>
  <c r="H185" i="1"/>
  <c r="L185" i="1" s="1"/>
  <c r="M185" i="1" s="1"/>
  <c r="J184" i="1"/>
  <c r="K184" i="1" s="1"/>
  <c r="H184" i="1"/>
  <c r="L184" i="1" s="1"/>
  <c r="M184" i="1" s="1"/>
  <c r="J183" i="1"/>
  <c r="K183" i="1" s="1"/>
  <c r="H183" i="1"/>
  <c r="L183" i="1" s="1"/>
  <c r="M183" i="1" s="1"/>
  <c r="J182" i="1"/>
  <c r="K182" i="1" s="1"/>
  <c r="H182" i="1"/>
  <c r="L182" i="1" s="1"/>
  <c r="M182" i="1" s="1"/>
  <c r="J178" i="1"/>
  <c r="K178" i="1" s="1"/>
  <c r="H178" i="1"/>
  <c r="L178" i="1" s="1"/>
  <c r="M178" i="1" s="1"/>
  <c r="J177" i="1"/>
  <c r="K177" i="1" s="1"/>
  <c r="H177" i="1"/>
  <c r="L177" i="1" s="1"/>
  <c r="M177" i="1" s="1"/>
  <c r="J176" i="1"/>
  <c r="K176" i="1" s="1"/>
  <c r="H176" i="1"/>
  <c r="L176" i="1" s="1"/>
  <c r="M176" i="1" s="1"/>
  <c r="J172" i="1"/>
  <c r="K172" i="1" s="1"/>
  <c r="H172" i="1"/>
  <c r="L172" i="1" s="1"/>
  <c r="M172" i="1" s="1"/>
  <c r="J171" i="1"/>
  <c r="K171" i="1" s="1"/>
  <c r="H171" i="1"/>
  <c r="L171" i="1" s="1"/>
  <c r="M171" i="1" s="1"/>
  <c r="J170" i="1"/>
  <c r="K170" i="1" s="1"/>
  <c r="H170" i="1"/>
  <c r="L170" i="1" s="1"/>
  <c r="M170" i="1" s="1"/>
  <c r="J169" i="1"/>
  <c r="K169" i="1" s="1"/>
  <c r="H169" i="1"/>
  <c r="L169" i="1" s="1"/>
  <c r="M169" i="1" s="1"/>
  <c r="J168" i="1"/>
  <c r="K168" i="1" s="1"/>
  <c r="H168" i="1"/>
  <c r="L168" i="1" s="1"/>
  <c r="M168" i="1" s="1"/>
  <c r="J167" i="1"/>
  <c r="K167" i="1" s="1"/>
  <c r="H167" i="1"/>
  <c r="L167" i="1" s="1"/>
  <c r="M167" i="1" s="1"/>
  <c r="J166" i="1"/>
  <c r="K166" i="1" s="1"/>
  <c r="H166" i="1"/>
  <c r="L166" i="1" s="1"/>
  <c r="M166" i="1" s="1"/>
  <c r="J165" i="1"/>
  <c r="K165" i="1" s="1"/>
  <c r="H165" i="1"/>
  <c r="L165" i="1" s="1"/>
  <c r="M165" i="1" s="1"/>
  <c r="J164" i="1"/>
  <c r="K164" i="1" s="1"/>
  <c r="H164" i="1"/>
  <c r="L164" i="1" s="1"/>
  <c r="M164" i="1" s="1"/>
  <c r="J163" i="1"/>
  <c r="K163" i="1" s="1"/>
  <c r="H163" i="1"/>
  <c r="L163" i="1" s="1"/>
  <c r="M163" i="1" s="1"/>
  <c r="J161" i="1"/>
  <c r="K161" i="1" s="1"/>
  <c r="H161" i="1"/>
  <c r="L161" i="1" s="1"/>
  <c r="M161" i="1" s="1"/>
  <c r="J160" i="1"/>
  <c r="K160" i="1" s="1"/>
  <c r="H160" i="1"/>
  <c r="L160" i="1" s="1"/>
  <c r="M160" i="1" s="1"/>
  <c r="J159" i="1"/>
  <c r="K159" i="1" s="1"/>
  <c r="H159" i="1"/>
  <c r="L159" i="1" s="1"/>
  <c r="M159" i="1" s="1"/>
  <c r="J155" i="1"/>
  <c r="K155" i="1" s="1"/>
  <c r="H155" i="1"/>
  <c r="L155" i="1" s="1"/>
  <c r="M155" i="1" s="1"/>
  <c r="J154" i="1"/>
  <c r="K154" i="1" s="1"/>
  <c r="H154" i="1"/>
  <c r="L154" i="1" s="1"/>
  <c r="M154" i="1" s="1"/>
  <c r="J153" i="1"/>
  <c r="K153" i="1" s="1"/>
  <c r="H153" i="1"/>
  <c r="L153" i="1" s="1"/>
  <c r="M153" i="1" s="1"/>
  <c r="J152" i="1"/>
  <c r="K152" i="1" s="1"/>
  <c r="H152" i="1"/>
  <c r="L152" i="1" s="1"/>
  <c r="M152" i="1" s="1"/>
  <c r="J151" i="1"/>
  <c r="K151" i="1" s="1"/>
  <c r="H151" i="1"/>
  <c r="L151" i="1" s="1"/>
  <c r="M151" i="1" s="1"/>
  <c r="J150" i="1"/>
  <c r="K150" i="1" s="1"/>
  <c r="H150" i="1"/>
  <c r="L150" i="1" s="1"/>
  <c r="M150" i="1" s="1"/>
  <c r="J145" i="1"/>
  <c r="K145" i="1" s="1"/>
  <c r="H145" i="1"/>
  <c r="L145" i="1" s="1"/>
  <c r="M145" i="1" s="1"/>
  <c r="J144" i="1"/>
  <c r="K144" i="1" s="1"/>
  <c r="H144" i="1"/>
  <c r="L144" i="1" s="1"/>
  <c r="M144" i="1" s="1"/>
  <c r="J143" i="1"/>
  <c r="K143" i="1" s="1"/>
  <c r="H143" i="1"/>
  <c r="L143" i="1" s="1"/>
  <c r="M143" i="1" s="1"/>
  <c r="J142" i="1"/>
  <c r="K142" i="1" s="1"/>
  <c r="H142" i="1"/>
  <c r="L142" i="1" s="1"/>
  <c r="M142" i="1" s="1"/>
  <c r="J141" i="1"/>
  <c r="K141" i="1" s="1"/>
  <c r="H141" i="1"/>
  <c r="L141" i="1" s="1"/>
  <c r="M141" i="1" s="1"/>
  <c r="J140" i="1"/>
  <c r="K140" i="1" s="1"/>
  <c r="H140" i="1"/>
  <c r="L140" i="1" s="1"/>
  <c r="M140" i="1" s="1"/>
  <c r="J139" i="1"/>
  <c r="K139" i="1" s="1"/>
  <c r="H139" i="1"/>
  <c r="L139" i="1" s="1"/>
  <c r="M139" i="1" s="1"/>
  <c r="J136" i="1"/>
  <c r="K136" i="1" s="1"/>
  <c r="H136" i="1"/>
  <c r="L136" i="1" s="1"/>
  <c r="M136" i="1" s="1"/>
  <c r="J134" i="1"/>
  <c r="K134" i="1" s="1"/>
  <c r="H134" i="1"/>
  <c r="L134" i="1" s="1"/>
  <c r="M134" i="1" s="1"/>
  <c r="J130" i="1"/>
  <c r="K130" i="1" s="1"/>
  <c r="H130" i="1"/>
  <c r="L130" i="1" s="1"/>
  <c r="M130" i="1" s="1"/>
  <c r="J129" i="1"/>
  <c r="K129" i="1" s="1"/>
  <c r="H129" i="1"/>
  <c r="L129" i="1" s="1"/>
  <c r="M129" i="1" s="1"/>
  <c r="J128" i="1"/>
  <c r="K128" i="1" s="1"/>
  <c r="H128" i="1"/>
  <c r="L128" i="1" s="1"/>
  <c r="M128" i="1" s="1"/>
  <c r="J126" i="1"/>
  <c r="K126" i="1" s="1"/>
  <c r="H126" i="1"/>
  <c r="L126" i="1" s="1"/>
  <c r="M126" i="1" s="1"/>
  <c r="J125" i="1"/>
  <c r="K125" i="1" s="1"/>
  <c r="H125" i="1"/>
  <c r="J123" i="1"/>
  <c r="K123" i="1" s="1"/>
  <c r="H123" i="1"/>
  <c r="J122" i="1"/>
  <c r="K122" i="1" s="1"/>
  <c r="H122" i="1"/>
  <c r="L122" i="1" s="1"/>
  <c r="M122" i="1" s="1"/>
  <c r="J118" i="1"/>
  <c r="K118" i="1" s="1"/>
  <c r="H118" i="1"/>
  <c r="L118" i="1" s="1"/>
  <c r="M118" i="1" s="1"/>
  <c r="J117" i="1"/>
  <c r="K117" i="1" s="1"/>
  <c r="H117" i="1"/>
  <c r="L117" i="1" s="1"/>
  <c r="M117" i="1" s="1"/>
  <c r="J115" i="1"/>
  <c r="K115" i="1" s="1"/>
  <c r="H115" i="1"/>
  <c r="L115" i="1" s="1"/>
  <c r="M115" i="1" s="1"/>
  <c r="J114" i="1"/>
  <c r="K114" i="1" s="1"/>
  <c r="H114" i="1"/>
  <c r="L114" i="1" s="1"/>
  <c r="M114" i="1" s="1"/>
  <c r="J113" i="1"/>
  <c r="K113" i="1" s="1"/>
  <c r="H113" i="1"/>
  <c r="L113" i="1" s="1"/>
  <c r="M113" i="1" s="1"/>
  <c r="J112" i="1"/>
  <c r="K112" i="1" s="1"/>
  <c r="H112" i="1"/>
  <c r="L112" i="1" s="1"/>
  <c r="M112" i="1" s="1"/>
  <c r="J111" i="1"/>
  <c r="K111" i="1" s="1"/>
  <c r="H111" i="1"/>
  <c r="L111" i="1" s="1"/>
  <c r="M111" i="1" s="1"/>
  <c r="J110" i="1"/>
  <c r="K110" i="1" s="1"/>
  <c r="H110" i="1"/>
  <c r="L110" i="1" s="1"/>
  <c r="M110" i="1" s="1"/>
  <c r="J109" i="1"/>
  <c r="K109" i="1" s="1"/>
  <c r="H109" i="1"/>
  <c r="L109" i="1" s="1"/>
  <c r="M109" i="1" s="1"/>
  <c r="J108" i="1"/>
  <c r="K108" i="1" s="1"/>
  <c r="H108" i="1"/>
  <c r="L108" i="1" s="1"/>
  <c r="M108" i="1" s="1"/>
  <c r="J107" i="1"/>
  <c r="K107" i="1" s="1"/>
  <c r="H107" i="1"/>
  <c r="L107" i="1" s="1"/>
  <c r="M107" i="1" s="1"/>
  <c r="J106" i="1"/>
  <c r="K106" i="1" s="1"/>
  <c r="H106" i="1"/>
  <c r="L106" i="1" s="1"/>
  <c r="M106" i="1" s="1"/>
  <c r="J101" i="1"/>
  <c r="K101" i="1" s="1"/>
  <c r="H101" i="1"/>
  <c r="L101" i="1" s="1"/>
  <c r="M101" i="1" s="1"/>
  <c r="J100" i="1"/>
  <c r="K100" i="1" s="1"/>
  <c r="H100" i="1"/>
  <c r="L100" i="1" s="1"/>
  <c r="M100" i="1" s="1"/>
  <c r="J99" i="1"/>
  <c r="K99" i="1" s="1"/>
  <c r="H99" i="1"/>
  <c r="L99" i="1" s="1"/>
  <c r="M99" i="1" s="1"/>
  <c r="J98" i="1"/>
  <c r="K98" i="1" s="1"/>
  <c r="H98" i="1"/>
  <c r="L98" i="1" s="1"/>
  <c r="M98" i="1" s="1"/>
  <c r="J94" i="1"/>
  <c r="K94" i="1" s="1"/>
  <c r="H94" i="1"/>
  <c r="L94" i="1" s="1"/>
  <c r="M94" i="1" s="1"/>
  <c r="J93" i="1"/>
  <c r="K93" i="1" s="1"/>
  <c r="H93" i="1"/>
  <c r="L93" i="1" s="1"/>
  <c r="M93" i="1" s="1"/>
  <c r="J92" i="1"/>
  <c r="K92" i="1" s="1"/>
  <c r="H92" i="1"/>
  <c r="L92" i="1" s="1"/>
  <c r="M92" i="1" s="1"/>
  <c r="J88" i="1"/>
  <c r="K88" i="1" s="1"/>
  <c r="H88" i="1"/>
  <c r="L88" i="1" s="1"/>
  <c r="M88" i="1" s="1"/>
  <c r="J84" i="1"/>
  <c r="K84" i="1" s="1"/>
  <c r="H84" i="1"/>
  <c r="L84" i="1" s="1"/>
  <c r="M84" i="1" s="1"/>
  <c r="J83" i="1"/>
  <c r="K83" i="1" s="1"/>
  <c r="H83" i="1"/>
  <c r="L83" i="1" s="1"/>
  <c r="M83" i="1" s="1"/>
  <c r="J72" i="1"/>
  <c r="K72" i="1" s="1"/>
  <c r="H72" i="1"/>
  <c r="L72" i="1" s="1"/>
  <c r="M72" i="1" s="1"/>
  <c r="J71" i="1"/>
  <c r="K71" i="1" s="1"/>
  <c r="H71" i="1"/>
  <c r="L71" i="1" s="1"/>
  <c r="M71" i="1" s="1"/>
  <c r="J70" i="1"/>
  <c r="K70" i="1" s="1"/>
  <c r="H70" i="1"/>
  <c r="L70" i="1" s="1"/>
  <c r="M70" i="1" s="1"/>
  <c r="J69" i="1"/>
  <c r="K69" i="1" s="1"/>
  <c r="H69" i="1"/>
  <c r="L69" i="1" s="1"/>
  <c r="M69" i="1" s="1"/>
  <c r="J68" i="1"/>
  <c r="K68" i="1" s="1"/>
  <c r="H68" i="1"/>
  <c r="L68" i="1" s="1"/>
  <c r="M68" i="1" s="1"/>
  <c r="J67" i="1"/>
  <c r="K67" i="1" s="1"/>
  <c r="H67" i="1"/>
  <c r="L67" i="1" s="1"/>
  <c r="M67" i="1" s="1"/>
  <c r="J52" i="1"/>
  <c r="K52" i="1" s="1"/>
  <c r="H52" i="1"/>
  <c r="L52" i="1" s="1"/>
  <c r="M52" i="1" s="1"/>
  <c r="J51" i="1"/>
  <c r="K51" i="1" s="1"/>
  <c r="H51" i="1"/>
  <c r="L51" i="1" s="1"/>
  <c r="M51" i="1" s="1"/>
  <c r="J50" i="1"/>
  <c r="K50" i="1" s="1"/>
  <c r="H50" i="1"/>
  <c r="L50" i="1" s="1"/>
  <c r="M50" i="1" s="1"/>
  <c r="J49" i="1"/>
  <c r="K49" i="1" s="1"/>
  <c r="H49" i="1"/>
  <c r="L49" i="1" s="1"/>
  <c r="M49" i="1" s="1"/>
  <c r="J48" i="1"/>
  <c r="K48" i="1" s="1"/>
  <c r="H48" i="1"/>
  <c r="L48" i="1" s="1"/>
  <c r="M48" i="1" s="1"/>
  <c r="J47" i="1"/>
  <c r="K47" i="1" s="1"/>
  <c r="H47" i="1"/>
  <c r="L47" i="1" s="1"/>
  <c r="M47" i="1" s="1"/>
  <c r="J31" i="1"/>
  <c r="K31" i="1" s="1"/>
  <c r="H31" i="1"/>
  <c r="L31" i="1" s="1"/>
  <c r="M31" i="1" s="1"/>
  <c r="J30" i="1"/>
  <c r="K30" i="1" s="1"/>
  <c r="H30" i="1"/>
  <c r="L30" i="1" s="1"/>
  <c r="M30" i="1" s="1"/>
  <c r="J29" i="1"/>
  <c r="K29" i="1" s="1"/>
  <c r="H29" i="1"/>
  <c r="L29" i="1" s="1"/>
  <c r="M29" i="1" s="1"/>
  <c r="J28" i="1"/>
  <c r="K28" i="1" s="1"/>
  <c r="H28" i="1"/>
  <c r="L28" i="1" s="1"/>
  <c r="M28" i="1" s="1"/>
  <c r="J27" i="1"/>
  <c r="K27" i="1" s="1"/>
  <c r="H27" i="1"/>
  <c r="L27" i="1" s="1"/>
  <c r="M27" i="1" s="1"/>
  <c r="J23" i="1"/>
  <c r="K23" i="1" s="1"/>
  <c r="H23" i="1"/>
  <c r="L23" i="1" s="1"/>
  <c r="M23" i="1" s="1"/>
  <c r="J22" i="1"/>
  <c r="K22" i="1" s="1"/>
  <c r="H22" i="1"/>
  <c r="L22" i="1" s="1"/>
  <c r="M22" i="1" s="1"/>
  <c r="J21" i="1"/>
  <c r="K21" i="1" s="1"/>
  <c r="H21" i="1"/>
  <c r="L21" i="1" s="1"/>
  <c r="M21" i="1" s="1"/>
  <c r="J20" i="1"/>
  <c r="K20" i="1" s="1"/>
  <c r="H20" i="1"/>
  <c r="L20" i="1" s="1"/>
  <c r="M20" i="1" s="1"/>
  <c r="J19" i="1"/>
  <c r="K19" i="1" s="1"/>
  <c r="H19" i="1"/>
  <c r="L19" i="1" s="1"/>
  <c r="M19" i="1" s="1"/>
  <c r="J18" i="1"/>
  <c r="K18" i="1" s="1"/>
  <c r="H18" i="1"/>
  <c r="L18" i="1" s="1"/>
  <c r="M18" i="1" s="1"/>
  <c r="J16" i="1"/>
  <c r="K16" i="1" s="1"/>
  <c r="H16" i="1"/>
  <c r="L16" i="1" s="1"/>
  <c r="M16" i="1" s="1"/>
  <c r="J15" i="1"/>
  <c r="K15" i="1" s="1"/>
  <c r="H15" i="1"/>
  <c r="L15" i="1" s="1"/>
  <c r="M15" i="1" s="1"/>
  <c r="J14" i="1"/>
  <c r="K14" i="1" s="1"/>
  <c r="H14" i="1"/>
  <c r="L14" i="1" s="1"/>
  <c r="M14" i="1" s="1"/>
  <c r="J13" i="1"/>
  <c r="K13" i="1" s="1"/>
  <c r="H13" i="1"/>
  <c r="L13" i="1" s="1"/>
  <c r="M13" i="1" s="1"/>
  <c r="J12" i="1"/>
  <c r="K12" i="1" s="1"/>
  <c r="L12" i="1"/>
  <c r="M12" i="1" s="1"/>
  <c r="J11" i="1"/>
  <c r="K11" i="1" s="1"/>
  <c r="H11" i="1"/>
  <c r="L11" i="1" s="1"/>
  <c r="M11" i="1" s="1"/>
  <c r="L125" i="1" l="1"/>
  <c r="M125" i="1" s="1"/>
  <c r="L123" i="1"/>
  <c r="M123" i="1" s="1"/>
  <c r="L205" i="1"/>
  <c r="M205" i="1" s="1"/>
  <c r="L204" i="1"/>
  <c r="M204" i="1" s="1"/>
  <c r="M439" i="1" l="1"/>
</calcChain>
</file>

<file path=xl/sharedStrings.xml><?xml version="1.0" encoding="utf-8"?>
<sst xmlns="http://schemas.openxmlformats.org/spreadsheetml/2006/main" count="693" uniqueCount="507">
  <si>
    <t>VH115N</t>
  </si>
  <si>
    <t>VE115N</t>
  </si>
  <si>
    <t>VTB-5B-I</t>
  </si>
  <si>
    <t>VTB-5B-III</t>
  </si>
  <si>
    <t>VE125N</t>
  </si>
  <si>
    <t>VE215N</t>
  </si>
  <si>
    <t>VI120SV</t>
  </si>
  <si>
    <t>VMG-1-UL (410)</t>
  </si>
  <si>
    <t>VMG-1-SL (410)</t>
  </si>
  <si>
    <t>VMG-1-SL (404)</t>
  </si>
  <si>
    <t>VMG-1-SH (410)</t>
  </si>
  <si>
    <t>VMG-1-SH (404)</t>
  </si>
  <si>
    <t>VFT-808-C</t>
  </si>
  <si>
    <t>VFT-808-MIS</t>
  </si>
  <si>
    <t>VFT-808-IN</t>
  </si>
  <si>
    <t>VFT-808-I</t>
  </si>
  <si>
    <t>VFT-808-IS</t>
  </si>
  <si>
    <t>VFT-809-I</t>
  </si>
  <si>
    <t>VES-50A</t>
  </si>
  <si>
    <t>VI140SV</t>
  </si>
  <si>
    <t>VE160N</t>
  </si>
  <si>
    <t>VE245N</t>
  </si>
  <si>
    <t>VE260N</t>
  </si>
  <si>
    <t>VI280SV</t>
  </si>
  <si>
    <t>VE180N</t>
  </si>
  <si>
    <t>VES-50B</t>
  </si>
  <si>
    <t>VES100A</t>
  </si>
  <si>
    <t>VI2120</t>
  </si>
  <si>
    <t>VI220SV</t>
  </si>
  <si>
    <t>VTB-5A</t>
  </si>
  <si>
    <t>VE2100N</t>
  </si>
  <si>
    <t>VE280N</t>
  </si>
  <si>
    <t>VRR-12LOS</t>
  </si>
  <si>
    <t>VRR-24LOS</t>
  </si>
  <si>
    <t>VE135N</t>
  </si>
  <si>
    <t>VI240SV</t>
  </si>
  <si>
    <t>VI215SM</t>
  </si>
  <si>
    <t>VI115SM</t>
  </si>
  <si>
    <t>VE225N</t>
  </si>
  <si>
    <t>VTB-5B-II</t>
  </si>
  <si>
    <t>VHF-A</t>
  </si>
  <si>
    <t>VTT-5</t>
  </si>
  <si>
    <t>VRT-301</t>
  </si>
  <si>
    <t>VTC-28B</t>
  </si>
  <si>
    <t>VTC-42</t>
  </si>
  <si>
    <t>VTC-19</t>
  </si>
  <si>
    <t>VFT-808-MI</t>
  </si>
  <si>
    <t>VFT-809-IS</t>
  </si>
  <si>
    <t>VFT-808-IE</t>
  </si>
  <si>
    <t>VTC-70</t>
  </si>
  <si>
    <t>VRT-302</t>
  </si>
  <si>
    <t>VRT-201</t>
  </si>
  <si>
    <t>VRT-202</t>
  </si>
  <si>
    <t>VRT-101</t>
  </si>
  <si>
    <t>VRT-102</t>
  </si>
  <si>
    <t>VI160SV</t>
  </si>
  <si>
    <t>VI180SV</t>
  </si>
  <si>
    <t>VI260SV</t>
  </si>
  <si>
    <t>VMG-2-R410A-B-03</t>
  </si>
  <si>
    <t>VMG-2-R410 A-02</t>
  </si>
  <si>
    <t>VMG-2-R134 A</t>
  </si>
  <si>
    <t>VMG-2-R22 B</t>
  </si>
  <si>
    <t>VMG-2-R22 B-03</t>
  </si>
  <si>
    <t>VMG-2-R410 A-04</t>
  </si>
  <si>
    <t>VRP-C-RYB (1,5 m) valve R410A</t>
  </si>
  <si>
    <t>VRP-C-RYB (1,5 m) valve R22</t>
  </si>
  <si>
    <t>V 07</t>
  </si>
  <si>
    <t>V 08</t>
  </si>
  <si>
    <t>V 06</t>
  </si>
  <si>
    <t>V 05</t>
  </si>
  <si>
    <t>V 02</t>
  </si>
  <si>
    <t>V 03</t>
  </si>
  <si>
    <t>CV 01</t>
  </si>
  <si>
    <t>CV 02</t>
  </si>
  <si>
    <t>CV 04</t>
  </si>
  <si>
    <t>CV 05</t>
  </si>
  <si>
    <t>CV 10</t>
  </si>
  <si>
    <t>CV 11</t>
  </si>
  <si>
    <t>VTC-19 Blade</t>
  </si>
  <si>
    <t>VTC-28 Blade</t>
  </si>
  <si>
    <t>модельный ряд</t>
  </si>
  <si>
    <t>НАБОРЫ ИНСТРУМЕНТОВ</t>
  </si>
  <si>
    <t>ВЕСЫ ЭЛЕКТРОННЫЕ</t>
  </si>
  <si>
    <t>ЗАПРАВОЧНЫЕ ШЛАНГИ</t>
  </si>
  <si>
    <t>VST29В</t>
  </si>
  <si>
    <t>"1/4</t>
  </si>
  <si>
    <t>"3/8</t>
  </si>
  <si>
    <t>"1/2</t>
  </si>
  <si>
    <t>"5/8</t>
  </si>
  <si>
    <t>"3/4</t>
  </si>
  <si>
    <t>"1/4 х 1/4</t>
  </si>
  <si>
    <t>"3/8 х 3/8</t>
  </si>
  <si>
    <t>"1/2 х 1/2</t>
  </si>
  <si>
    <t>"5/8 х 5/8</t>
  </si>
  <si>
    <t>"3/4 х 3/4</t>
  </si>
  <si>
    <t>Штуцер союз</t>
  </si>
  <si>
    <t>Штуцер  (союз) разноразмерный</t>
  </si>
  <si>
    <t>1/4" x 3/8"</t>
  </si>
  <si>
    <t>1/4" x 1/2"</t>
  </si>
  <si>
    <t>3/8" x 1/2"</t>
  </si>
  <si>
    <t>3/8" x 5/8"</t>
  </si>
  <si>
    <t>1/2" x 5/8"</t>
  </si>
  <si>
    <t>1/2" x 3/4"</t>
  </si>
  <si>
    <t xml:space="preserve"> 5/8" x 3/4"</t>
  </si>
  <si>
    <t>ШАРОВЫЕ ВЕНТИЛЯ ПОД ПАЙКУ</t>
  </si>
  <si>
    <t>GBC-BV 10S 3/8</t>
  </si>
  <si>
    <t>GBC-BV 10S 1/4</t>
  </si>
  <si>
    <t>GBC-BV 10S 1/2</t>
  </si>
  <si>
    <t>GBC-BV 10S 5/8</t>
  </si>
  <si>
    <t>GBC-BV 10S 3/4</t>
  </si>
  <si>
    <t>GBC-BV 10S 7/8</t>
  </si>
  <si>
    <t>GBC-BV 10S 1 1/8</t>
  </si>
  <si>
    <t>GBC-BV 10S 1 3/8</t>
  </si>
  <si>
    <t>GBC-BV 10S 1 5/8</t>
  </si>
  <si>
    <t>GBC-BV 10S 2 1/8</t>
  </si>
  <si>
    <t>GBC-BV 10S 1/4S</t>
  </si>
  <si>
    <t>GBC-BV 10S 3/8S</t>
  </si>
  <si>
    <t>GBC-BV 10S 1/2S</t>
  </si>
  <si>
    <t>GBC-BV 10S 5/8S</t>
  </si>
  <si>
    <t>GBC-BV 10S 3/4S</t>
  </si>
  <si>
    <t>GBC-BV 10S 7/8S</t>
  </si>
  <si>
    <t>GBC-BV 10S 1 1/8S</t>
  </si>
  <si>
    <t>GBC-BV 10S 1 3/8S</t>
  </si>
  <si>
    <t>GBC-BV 10S 1 5/8S</t>
  </si>
  <si>
    <t>GBC-BV 10S 2 1/8S</t>
  </si>
  <si>
    <t>"7/8</t>
  </si>
  <si>
    <t>"1 1/8</t>
  </si>
  <si>
    <t>"1 3/8</t>
  </si>
  <si>
    <t>"1 5/8</t>
  </si>
  <si>
    <t>"2 1/8</t>
  </si>
  <si>
    <t>"2 5/8</t>
  </si>
  <si>
    <t>"3 1/8</t>
  </si>
  <si>
    <t>"4 1/8</t>
  </si>
  <si>
    <t>Муфта разноразмерная</t>
  </si>
  <si>
    <t>Петля (маслоподъемная)</t>
  </si>
  <si>
    <t>"3 5/8</t>
  </si>
  <si>
    <t>1/4"X0.35MMX60MM</t>
  </si>
  <si>
    <t>1/4"X0.5MMX60MM</t>
  </si>
  <si>
    <t>1/4"X0.7MMX60MM</t>
  </si>
  <si>
    <t>1/4"X0.35MMX80MM</t>
  </si>
  <si>
    <t>1/4"X0.50MMX80MM</t>
  </si>
  <si>
    <t>1/4"X0.50MMX100MM</t>
  </si>
  <si>
    <t xml:space="preserve">CT7000 </t>
  </si>
  <si>
    <t>VST-22B</t>
  </si>
  <si>
    <t>VES100B</t>
  </si>
  <si>
    <t>ТРУБОРАСШИРИТЕЛЬ МИНИ, РИММЕРЫ, КЛЮЧИ ТРЕЩЕТКА, НОЖНИЦЫ, ПЕРЕЖИМ КЛЕЩИ, БЫСТРОСЪМНОЕ СОЕДИНЕНИЕ АВТО</t>
  </si>
  <si>
    <t>КЛАПАН ШРЕДЕРА (СЕРВИСНЫЙ ШТУЦЕР)  /sae 1/4  прис-ный размер/ х /толщина стенки трубки / х /длина трубки/</t>
  </si>
  <si>
    <t>1S660</t>
  </si>
  <si>
    <t>1S6</t>
  </si>
  <si>
    <t>3660T</t>
  </si>
  <si>
    <t>26D</t>
  </si>
  <si>
    <t>ОДНОВЕНТИЛЬНЫЕ, ДВУХВЕНТИЛЬНЫЕ, ЧЕТЫРЕХВЕНТИЛЬНЫЕ КОЛЛЕКТОРЫ (ОБЫЧНЫЕ, ЭЛЕКТРОННЫЕ)</t>
  </si>
  <si>
    <t>Ваша скидка в %</t>
  </si>
  <si>
    <t>Ваш заказ     кол-во в шт.</t>
  </si>
  <si>
    <t>VMG-1-UH (404)</t>
  </si>
  <si>
    <t>VMG-2-R2410 A-B</t>
  </si>
  <si>
    <t>"1</t>
  </si>
  <si>
    <t>3/8 X 1/4"</t>
  </si>
  <si>
    <t>1/2 X 1/4"</t>
  </si>
  <si>
    <t>1/2 X 3/8"</t>
  </si>
  <si>
    <t>5/8 X 3/8"</t>
  </si>
  <si>
    <t>5/8 X 1/2"</t>
  </si>
  <si>
    <t>3/4 X 3/8"</t>
  </si>
  <si>
    <t>3/4 X 1/2"</t>
  </si>
  <si>
    <t>3/4 X 5/8"</t>
  </si>
  <si>
    <t>7/8 X 1/2"</t>
  </si>
  <si>
    <t>7/8 X 5/8"</t>
  </si>
  <si>
    <t>7/8 X 3/4"</t>
  </si>
  <si>
    <t>1-1/8 X 1"</t>
  </si>
  <si>
    <t>1-1/8 X 7/8"</t>
  </si>
  <si>
    <t>1-1/8 X 3/4"</t>
  </si>
  <si>
    <t>1-1/8 X 5/8"</t>
  </si>
  <si>
    <t>1-3/8 X 1-1/8"</t>
  </si>
  <si>
    <t>1-3/8 X 1"</t>
  </si>
  <si>
    <t>1-3/8 X 7/8"</t>
  </si>
  <si>
    <t>1-3/8 X 3/4"</t>
  </si>
  <si>
    <t>1-5/8 X 1-3/8"</t>
  </si>
  <si>
    <t>1-5/8 X 1-1/8"</t>
  </si>
  <si>
    <t>1-5/8 X 1"</t>
  </si>
  <si>
    <t>1-5/8 X 7/8"</t>
  </si>
  <si>
    <t>2-1/8 X 1-5/8"</t>
  </si>
  <si>
    <t>2-1/8 X 1-3/8"</t>
  </si>
  <si>
    <t>2-1/8 X 1-1/8</t>
  </si>
  <si>
    <t>2-1/8 X 7/8"</t>
  </si>
  <si>
    <t>2-5/8 X 2-1/8"</t>
  </si>
  <si>
    <t>2-5/8 X 1-5/8"</t>
  </si>
  <si>
    <t>2-5/8 X 1-3/8"</t>
  </si>
  <si>
    <t>2-5/8 X 1-1/8"</t>
  </si>
  <si>
    <t>Шаровой вентиль без клапана шредера</t>
  </si>
  <si>
    <t>Шаровой вентиль с клапаном шредера</t>
  </si>
  <si>
    <t>Сумма заказа с скидкой в у.е.</t>
  </si>
  <si>
    <t>Сумма заказа с скидкой в руб.</t>
  </si>
  <si>
    <t>ШТУЦЕРА (РЕЗЬБОВОЕ СОЕДИНЕНИЕ)</t>
  </si>
  <si>
    <t>Текущий внутренний курс у.е.</t>
  </si>
  <si>
    <t>Цена с скидкой в у.е. за шт.</t>
  </si>
  <si>
    <t>Общая сумма заказа в руб.</t>
  </si>
  <si>
    <t xml:space="preserve">VL-15 </t>
  </si>
  <si>
    <t xml:space="preserve">VL-10 </t>
  </si>
  <si>
    <t xml:space="preserve">VS-5 </t>
  </si>
  <si>
    <t>VRP-6DV</t>
  </si>
  <si>
    <t>VRP-8DV</t>
  </si>
  <si>
    <t>VRC-6100</t>
  </si>
  <si>
    <t>VRM1-B-0403</t>
  </si>
  <si>
    <t>VRM1-B-0404</t>
  </si>
  <si>
    <t>VRM2-B-0401</t>
  </si>
  <si>
    <t>VML-1</t>
  </si>
  <si>
    <t>VIT-300S</t>
  </si>
  <si>
    <t>VDM132C</t>
  </si>
  <si>
    <t>VMS-1</t>
  </si>
  <si>
    <t>VMA-1</t>
  </si>
  <si>
    <t>VRP-6DI</t>
  </si>
  <si>
    <t>VRP-8DI</t>
  </si>
  <si>
    <t>VRS-50I-01</t>
  </si>
  <si>
    <t>VRS-100I-01</t>
  </si>
  <si>
    <t>VRM2-B-0501</t>
  </si>
  <si>
    <t>Заполните ячейку:</t>
  </si>
  <si>
    <t>VTC-42 Blade</t>
  </si>
  <si>
    <t>ТРУБОРЕЗЫ И РЕЖУЩИЕ РОЛИКИ К ТРУБОРЕЗАМ</t>
  </si>
  <si>
    <t xml:space="preserve">АДАПТЕРЫ, ВЕНТИЛЯ ШАРОВЫЕ С АДАПТЕРОМ </t>
  </si>
  <si>
    <t xml:space="preserve">ДВУХВЕНТИЛЬНЫЙ МАНИФОЛЬД НОВОГО ПОКОЛЕНИЯ С ШАРОВЫМИ ВЕНТИЛЕМ </t>
  </si>
  <si>
    <t>Труборасширитель гидравлческий (3/8", 1/2", 5/8",3/4", 7/8", 1", 1-1/8" ,  в комплекте труборез VTC28B и риммер VTT-5)</t>
  </si>
  <si>
    <t>VRP-15D</t>
  </si>
  <si>
    <t>VMC-1</t>
  </si>
  <si>
    <t>VFT-808U-I</t>
  </si>
  <si>
    <t>ГАЙКИ (КОВАНЫЕ) продаются кратно упаковке</t>
  </si>
  <si>
    <t>фото</t>
  </si>
  <si>
    <t>26D26</t>
  </si>
  <si>
    <t>HT-1</t>
  </si>
  <si>
    <t>P12C</t>
  </si>
  <si>
    <r>
      <t xml:space="preserve">Заправочные шланги для работы с (R22,R134A,R404A,R407C) комплект 3 шт.  </t>
    </r>
    <r>
      <rPr>
        <b/>
        <sz val="12"/>
        <rFont val="Calibri"/>
        <family val="2"/>
        <charset val="204"/>
        <scheme val="minor"/>
      </rPr>
      <t>VALUE</t>
    </r>
  </si>
  <si>
    <r>
      <t xml:space="preserve">Заправочные шланги для работы с (R22,R134A,R410A,R407C) комплект 3 шт. </t>
    </r>
    <r>
      <rPr>
        <b/>
        <sz val="12"/>
        <rFont val="Calibri"/>
        <family val="2"/>
        <charset val="204"/>
        <scheme val="minor"/>
      </rPr>
      <t>VALUE</t>
    </r>
  </si>
  <si>
    <r>
      <rPr>
        <sz val="12"/>
        <rFont val="Calibri"/>
        <family val="2"/>
        <charset val="204"/>
        <scheme val="minor"/>
      </rPr>
      <t>Шумометр</t>
    </r>
    <r>
      <rPr>
        <b/>
        <sz val="12"/>
        <rFont val="Calibri"/>
        <family val="2"/>
        <charset val="204"/>
        <scheme val="minor"/>
      </rPr>
      <t xml:space="preserve">   VALUE NAVTEK  (ПРЕМИУМ) </t>
    </r>
  </si>
  <si>
    <r>
      <rPr>
        <sz val="12"/>
        <rFont val="Calibri"/>
        <family val="2"/>
        <charset val="204"/>
        <scheme val="minor"/>
      </rPr>
      <t>Анемометр</t>
    </r>
    <r>
      <rPr>
        <b/>
        <sz val="12"/>
        <rFont val="Calibri"/>
        <family val="2"/>
        <charset val="204"/>
        <scheme val="minor"/>
      </rPr>
      <t xml:space="preserve"> VALUE NAVTEK  (ПРЕМИУМ) </t>
    </r>
  </si>
  <si>
    <r>
      <t xml:space="preserve">Электронные весы 100 кг. </t>
    </r>
    <r>
      <rPr>
        <b/>
        <sz val="12"/>
        <rFont val="Calibri"/>
        <family val="2"/>
        <charset val="204"/>
        <scheme val="minor"/>
      </rPr>
      <t>VALUE</t>
    </r>
  </si>
  <si>
    <r>
      <t xml:space="preserve">Электронные весы 50 кг. </t>
    </r>
    <r>
      <rPr>
        <b/>
        <sz val="12"/>
        <rFont val="Calibri"/>
        <family val="2"/>
        <charset val="204"/>
        <scheme val="minor"/>
      </rPr>
      <t>VALUE</t>
    </r>
  </si>
  <si>
    <r>
      <t xml:space="preserve">Двухвент.  манифольд (R22,R134A,R410A,R407C) с шлангами    68мм в кейсе </t>
    </r>
    <r>
      <rPr>
        <b/>
        <sz val="12"/>
        <rFont val="Calibri"/>
        <family val="2"/>
        <charset val="204"/>
        <scheme val="minor"/>
      </rPr>
      <t>VALUE</t>
    </r>
  </si>
  <si>
    <r>
      <t xml:space="preserve">Двухвент.  манифольд (R22,R134A,R410A,R407C) без шлангов  68 мм </t>
    </r>
    <r>
      <rPr>
        <b/>
        <sz val="12"/>
        <rFont val="Calibri"/>
        <family val="2"/>
        <charset val="204"/>
        <scheme val="minor"/>
      </rPr>
      <t>VALUE</t>
    </r>
  </si>
  <si>
    <r>
      <t xml:space="preserve">Двухвент.  Манифольд  (R134A) с шлангов и Адаптерами для авто манометры 80 мм </t>
    </r>
    <r>
      <rPr>
        <b/>
        <sz val="12"/>
        <rFont val="Calibri"/>
        <family val="2"/>
        <charset val="204"/>
        <scheme val="minor"/>
      </rPr>
      <t>VALUE</t>
    </r>
  </si>
  <si>
    <r>
      <t xml:space="preserve">Двухвент.  манифольд (R22,R134A,R404A,R407C) с шлангами и Адаптерами для авто  68 мм </t>
    </r>
    <r>
      <rPr>
        <b/>
        <sz val="12"/>
        <rFont val="Calibri"/>
        <family val="2"/>
        <charset val="204"/>
        <scheme val="minor"/>
      </rPr>
      <t>VALUE</t>
    </r>
  </si>
  <si>
    <r>
      <t xml:space="preserve">Двухвент.  манифольд (R22,R134A,R404A,R407C) с шлангами манометры 68 мм </t>
    </r>
    <r>
      <rPr>
        <b/>
        <sz val="12"/>
        <rFont val="Calibri"/>
        <family val="2"/>
        <charset val="204"/>
        <scheme val="minor"/>
      </rPr>
      <t>VALUE</t>
    </r>
  </si>
  <si>
    <r>
      <t xml:space="preserve">Двухвент.  манифольд (R22,R134A,R404A,R407C) без шлангов манометры 68 мм </t>
    </r>
    <r>
      <rPr>
        <b/>
        <sz val="12"/>
        <rFont val="Calibri"/>
        <family val="2"/>
        <charset val="204"/>
        <scheme val="minor"/>
      </rPr>
      <t>VALUE</t>
    </r>
  </si>
  <si>
    <r>
      <t>Пережим клещи  (1/8",1/4", 3/8", 5/16", 1/2")</t>
    </r>
    <r>
      <rPr>
        <b/>
        <sz val="12"/>
        <rFont val="Calibri"/>
        <family val="2"/>
        <charset val="204"/>
        <scheme val="minor"/>
      </rPr>
      <t xml:space="preserve"> VALUE</t>
    </r>
  </si>
  <si>
    <r>
      <t xml:space="preserve">Риммер бочка (сталь премиум) (1/8"-- 1 5/8") </t>
    </r>
    <r>
      <rPr>
        <b/>
        <sz val="12"/>
        <rFont val="Calibri"/>
        <family val="2"/>
        <charset val="204"/>
        <scheme val="minor"/>
      </rPr>
      <t>VALUE</t>
    </r>
  </si>
  <si>
    <r>
      <t>Риммер бочка (пластик)  (1/8"-- 1 5/8")</t>
    </r>
    <r>
      <rPr>
        <b/>
        <sz val="12"/>
        <rFont val="Calibri"/>
        <family val="2"/>
        <charset val="204"/>
        <scheme val="minor"/>
      </rPr>
      <t xml:space="preserve"> VALUE</t>
    </r>
  </si>
  <si>
    <r>
      <t xml:space="preserve">Быстросъемное соединение  высокого и низкого давления для АВТО (комплект) </t>
    </r>
    <r>
      <rPr>
        <b/>
        <sz val="12"/>
        <rFont val="Calibri"/>
        <family val="2"/>
        <charset val="204"/>
        <scheme val="minor"/>
      </rPr>
      <t>VALUE</t>
    </r>
  </si>
  <si>
    <r>
      <t>Труборез    1/4"-2-5/8"(6-70мм)</t>
    </r>
    <r>
      <rPr>
        <b/>
        <sz val="12"/>
        <rFont val="Calibri"/>
        <family val="2"/>
        <charset val="204"/>
        <scheme val="minor"/>
      </rPr>
      <t xml:space="preserve"> VALUE</t>
    </r>
  </si>
  <si>
    <r>
      <t xml:space="preserve">Труборез    1/4"-1-5/8"(6-42 мм) </t>
    </r>
    <r>
      <rPr>
        <b/>
        <sz val="12"/>
        <rFont val="Calibri"/>
        <family val="2"/>
        <charset val="204"/>
        <scheme val="minor"/>
      </rPr>
      <t>VALUE</t>
    </r>
  </si>
  <si>
    <r>
      <t>Труборез    1/8"-1-1/8"(4-28 мм)</t>
    </r>
    <r>
      <rPr>
        <b/>
        <sz val="12"/>
        <rFont val="Calibri"/>
        <family val="2"/>
        <charset val="204"/>
        <scheme val="minor"/>
      </rPr>
      <t xml:space="preserve"> VALUE</t>
    </r>
  </si>
  <si>
    <r>
      <t xml:space="preserve">Труборез    1/8"-3/4" (3-19 мм) (МИНИ) </t>
    </r>
    <r>
      <rPr>
        <b/>
        <sz val="12"/>
        <rFont val="Calibri"/>
        <family val="2"/>
        <charset val="204"/>
        <scheme val="minor"/>
      </rPr>
      <t>VALUE</t>
    </r>
  </si>
  <si>
    <r>
      <t xml:space="preserve">Вальцовка с эксцентриком (1/4", 5/16", 3/8",1/2", 5/8", 3/4") в блистере </t>
    </r>
    <r>
      <rPr>
        <b/>
        <sz val="12"/>
        <rFont val="Calibri"/>
        <family val="2"/>
        <charset val="204"/>
        <scheme val="minor"/>
      </rPr>
      <t>VALUE</t>
    </r>
  </si>
  <si>
    <r>
      <t xml:space="preserve">Станция рекуперации  для всех хладагентов кроме взрывоопасных </t>
    </r>
    <r>
      <rPr>
        <b/>
        <sz val="12"/>
        <rFont val="Calibri"/>
        <family val="2"/>
        <charset val="204"/>
        <scheme val="minor"/>
      </rPr>
      <t>VALUE</t>
    </r>
  </si>
  <si>
    <r>
      <t xml:space="preserve">Инфрокрасный  термометр </t>
    </r>
    <r>
      <rPr>
        <b/>
        <sz val="12"/>
        <rFont val="Calibri"/>
        <family val="2"/>
        <charset val="204"/>
        <scheme val="minor"/>
      </rPr>
      <t>VALUE</t>
    </r>
  </si>
  <si>
    <r>
      <t xml:space="preserve">Цифровые-клещи </t>
    </r>
    <r>
      <rPr>
        <b/>
        <sz val="12"/>
        <rFont val="Calibri"/>
        <family val="2"/>
        <charset val="204"/>
        <scheme val="minor"/>
      </rPr>
      <t>VALUE</t>
    </r>
  </si>
  <si>
    <r>
      <t xml:space="preserve">Мультиметр </t>
    </r>
    <r>
      <rPr>
        <b/>
        <sz val="12"/>
        <rFont val="Calibri"/>
        <family val="2"/>
        <charset val="204"/>
        <scheme val="minor"/>
      </rPr>
      <t>VALUE</t>
    </r>
  </si>
  <si>
    <r>
      <t xml:space="preserve">Запр-ые шланги для работы с (R22,R134A,R404A,R407C) с вентилями комплект 3 шт. </t>
    </r>
    <r>
      <rPr>
        <b/>
        <sz val="12"/>
        <rFont val="Calibri"/>
        <family val="2"/>
        <charset val="204"/>
        <scheme val="minor"/>
      </rPr>
      <t>VALUE</t>
    </r>
  </si>
  <si>
    <r>
      <t xml:space="preserve">Запр-ые шланги для работы с (R22,R134A,R410A,R407C) с вентилями комплект 3 шт. </t>
    </r>
    <r>
      <rPr>
        <b/>
        <sz val="12"/>
        <rFont val="Calibri"/>
        <family val="2"/>
        <charset val="204"/>
        <scheme val="minor"/>
      </rPr>
      <t>VALUE</t>
    </r>
  </si>
  <si>
    <r>
      <t>Дренажная помпа  (22 л/час  21 dB)</t>
    </r>
    <r>
      <rPr>
        <b/>
        <sz val="12"/>
        <rFont val="Calibri"/>
        <family val="2"/>
        <charset val="204"/>
        <scheme val="minor"/>
      </rPr>
      <t xml:space="preserve"> K'ernick </t>
    </r>
  </si>
  <si>
    <r>
      <t xml:space="preserve">Дренажная помпа VS-5 (10 л/час 21 dB) </t>
    </r>
    <r>
      <rPr>
        <b/>
        <sz val="12"/>
        <rFont val="Calibri"/>
        <family val="2"/>
        <charset val="204"/>
        <scheme val="minor"/>
      </rPr>
      <t>K'ernick</t>
    </r>
    <r>
      <rPr>
        <sz val="12"/>
        <rFont val="Calibri"/>
        <family val="2"/>
        <charset val="204"/>
        <scheme val="minor"/>
      </rPr>
      <t xml:space="preserve"> </t>
    </r>
  </si>
  <si>
    <r>
      <t xml:space="preserve">Дренажная помпа (10 л/час 21 dB)  </t>
    </r>
    <r>
      <rPr>
        <b/>
        <sz val="12"/>
        <rFont val="Calibri"/>
        <family val="2"/>
        <charset val="204"/>
        <scheme val="minor"/>
      </rPr>
      <t xml:space="preserve">K'ernick </t>
    </r>
  </si>
  <si>
    <t xml:space="preserve">ВАКУУМНЫЕ НАСОСЫ </t>
  </si>
  <si>
    <t>ВАКУУМНЫЕ НАСОСЫ С ВСТРОЕННЫМ СОЛЕНОИДНЫМ КЛАПАНОМ И ВАКУУММЕТРОМ.</t>
  </si>
  <si>
    <r>
      <t xml:space="preserve">Вак. насос одноступенчатый с соленоидным клапаном  (42 л/мин) (МИНИ) </t>
    </r>
    <r>
      <rPr>
        <b/>
        <sz val="12"/>
        <rFont val="Calibri"/>
        <family val="2"/>
        <charset val="204"/>
        <scheme val="minor"/>
      </rPr>
      <t>VALUE</t>
    </r>
  </si>
  <si>
    <t>F1</t>
  </si>
  <si>
    <t>F1.5</t>
  </si>
  <si>
    <t>F2</t>
  </si>
  <si>
    <t>F3</t>
  </si>
  <si>
    <t>F4</t>
  </si>
  <si>
    <t>F5</t>
  </si>
  <si>
    <t xml:space="preserve">2F0 </t>
  </si>
  <si>
    <t xml:space="preserve">2F1 </t>
  </si>
  <si>
    <t xml:space="preserve">2F2 </t>
  </si>
  <si>
    <t xml:space="preserve">2F3 </t>
  </si>
  <si>
    <t xml:space="preserve">2F4 </t>
  </si>
  <si>
    <t>МНОГОРАЗОВЫЕ ДВУХВЕНТИЛЬНЫЕ БАЛЛОНЫ ДЛЯ ФРЕОНА</t>
  </si>
  <si>
    <t xml:space="preserve">  СТАНЦИЯ РЕКУПЕРАЦИИ С МАСЛООТДЕЛИТЕЛЕМ</t>
  </si>
  <si>
    <t>ТЕЧЕИСКАТЕЛЬ, АНЕМОМЕТР, ШУМОМЕТР, ТЕРМОМЕТР, ТЕСТЕР - КЛЕЩИ, МУЛЬТИМЕТР</t>
  </si>
  <si>
    <t>ДРЕНАЖНЫЕ ПОМПЫ,  ДРЕНАЖНЫЕ ШЛАНГИ</t>
  </si>
  <si>
    <t>Клапан Шредера с трубкой (100 ШТ.)</t>
  </si>
  <si>
    <t>Клапан Шредера   без трубки (под диаметр трубки 1/8 ID 3/16, 1/4,5,16, 3/8, 1/2) (100 ШТ.)</t>
  </si>
  <si>
    <t>1/4"X0.70MMX90MM</t>
  </si>
  <si>
    <t>Угол 90º (100 шт.)</t>
  </si>
  <si>
    <t>Угол 90º (50 шт.)</t>
  </si>
  <si>
    <t>Угол 90º (25 шт.)</t>
  </si>
  <si>
    <t>Угол 90º (10 шт.)</t>
  </si>
  <si>
    <t>Угол 90º (1 шт.)</t>
  </si>
  <si>
    <t>С10</t>
  </si>
  <si>
    <t>C30S</t>
  </si>
  <si>
    <t>VMG-2-R22B-with                  VHF-A</t>
  </si>
  <si>
    <r>
      <t xml:space="preserve">2F0B                             </t>
    </r>
    <r>
      <rPr>
        <b/>
        <sz val="10"/>
        <rFont val="Calibri"/>
        <family val="2"/>
        <charset val="204"/>
        <scheme val="minor"/>
      </rPr>
      <t>(работа от батареи)</t>
    </r>
  </si>
  <si>
    <r>
      <t xml:space="preserve">VRP-2DLI                               </t>
    </r>
    <r>
      <rPr>
        <b/>
        <sz val="10"/>
        <rFont val="Calibri"/>
        <family val="2"/>
        <charset val="204"/>
        <scheme val="minor"/>
      </rPr>
      <t>(работа от батареи)</t>
    </r>
  </si>
  <si>
    <r>
      <t xml:space="preserve">VDG-1                                </t>
    </r>
    <r>
      <rPr>
        <b/>
        <sz val="11"/>
        <rFont val="Calibri"/>
        <family val="2"/>
        <charset val="204"/>
        <scheme val="minor"/>
      </rPr>
      <t>электронный</t>
    </r>
  </si>
  <si>
    <t>VRP-U-RYB  (0.9 m)                       (R-410)</t>
  </si>
  <si>
    <t>VRP-U-RYB  (1,2 m)                       (R-410)</t>
  </si>
  <si>
    <t>VRP-U-RYB  (1,5 m)                       (R-410)</t>
  </si>
  <si>
    <t>VRP-U-RYB (0.9 m)                      R22</t>
  </si>
  <si>
    <t>VRP-U-RYB (1.2 m)                         R22</t>
  </si>
  <si>
    <t>VRP-U-RYB (1.5 m)                            R22</t>
  </si>
  <si>
    <t>VRP-U-RYB (1,8 m)                            R22</t>
  </si>
  <si>
    <t>VRP-U-RYB (2.25 m)                      R22</t>
  </si>
  <si>
    <t>VHF-B</t>
  </si>
  <si>
    <r>
      <t>Одновентильный манифольд низкого давления (R22,R134A,R410A,R407C)</t>
    </r>
    <r>
      <rPr>
        <b/>
        <sz val="12"/>
        <rFont val="Calibri"/>
        <family val="2"/>
        <charset val="204"/>
        <scheme val="minor"/>
      </rPr>
      <t xml:space="preserve"> VALUE</t>
    </r>
  </si>
  <si>
    <r>
      <t xml:space="preserve">Одновентильный манифольд низкого давления (R22,R134A,R404A,R407C) </t>
    </r>
    <r>
      <rPr>
        <b/>
        <sz val="12"/>
        <rFont val="Calibri"/>
        <family val="2"/>
        <charset val="204"/>
        <scheme val="minor"/>
      </rPr>
      <t>VALUE</t>
    </r>
  </si>
  <si>
    <r>
      <t xml:space="preserve">Одновентильный манифольд высокого давления (R22,R134A,R404A,R407C) </t>
    </r>
    <r>
      <rPr>
        <b/>
        <sz val="12"/>
        <rFont val="Calibri"/>
        <family val="2"/>
        <charset val="204"/>
        <scheme val="minor"/>
      </rPr>
      <t>VALUE</t>
    </r>
  </si>
  <si>
    <r>
      <t xml:space="preserve">Одновентильный манифольд высокого давления (R22,R134A,R410A,R407C) </t>
    </r>
    <r>
      <rPr>
        <b/>
        <sz val="12"/>
        <rFont val="Calibri"/>
        <family val="2"/>
        <charset val="204"/>
        <scheme val="minor"/>
      </rPr>
      <t>VALUE</t>
    </r>
  </si>
  <si>
    <r>
      <t xml:space="preserve">Одновентильный манифольд низкого давления (R22,R134A,R410A,R407C) </t>
    </r>
    <r>
      <rPr>
        <b/>
        <sz val="12"/>
        <rFont val="Calibri"/>
        <family val="2"/>
        <charset val="204"/>
        <scheme val="minor"/>
      </rPr>
      <t>VALUE</t>
    </r>
  </si>
  <si>
    <r>
      <t xml:space="preserve">Труборасширитель ручной  МИНИ </t>
    </r>
    <r>
      <rPr>
        <b/>
        <sz val="12"/>
        <rFont val="Calibri"/>
        <family val="2"/>
        <charset val="204"/>
        <scheme val="minor"/>
      </rPr>
      <t>ручки складные</t>
    </r>
    <r>
      <rPr>
        <sz val="10"/>
        <rFont val="Calibri"/>
        <family val="2"/>
        <charset val="204"/>
        <scheme val="minor"/>
      </rPr>
      <t xml:space="preserve"> (1/4", 3/8", 1/2", 5/8",3/4", 7/8") </t>
    </r>
    <r>
      <rPr>
        <b/>
        <sz val="12"/>
        <rFont val="Calibri"/>
        <family val="2"/>
        <charset val="204"/>
        <scheme val="minor"/>
      </rPr>
      <t>VALUE</t>
    </r>
  </si>
  <si>
    <r>
      <t xml:space="preserve">Вакуумный насос одноступенчатый (51 л/мин) </t>
    </r>
    <r>
      <rPr>
        <b/>
        <sz val="12"/>
        <rFont val="Calibri"/>
        <family val="2"/>
        <charset val="204"/>
        <scheme val="minor"/>
      </rPr>
      <t>VALUE</t>
    </r>
  </si>
  <si>
    <r>
      <t xml:space="preserve">Вакуумный насос одноступенчатый (70 л/мин) </t>
    </r>
    <r>
      <rPr>
        <b/>
        <sz val="12"/>
        <rFont val="Calibri"/>
        <family val="2"/>
        <charset val="204"/>
        <scheme val="minor"/>
      </rPr>
      <t>VALUE</t>
    </r>
  </si>
  <si>
    <r>
      <t xml:space="preserve">Вакуумный насос одноступенчатый (100 л/мин) </t>
    </r>
    <r>
      <rPr>
        <b/>
        <sz val="12"/>
        <rFont val="Calibri"/>
        <family val="2"/>
        <charset val="204"/>
        <scheme val="minor"/>
      </rPr>
      <t>VALUE</t>
    </r>
  </si>
  <si>
    <r>
      <t xml:space="preserve">Вакуумный насос одноступенчатый (170 л/мин) </t>
    </r>
    <r>
      <rPr>
        <b/>
        <sz val="12"/>
        <rFont val="Calibri"/>
        <family val="2"/>
        <charset val="204"/>
        <scheme val="minor"/>
      </rPr>
      <t>VALUE</t>
    </r>
  </si>
  <si>
    <r>
      <t xml:space="preserve">Вакуумный насос двухступенчатый (42 л/мин) </t>
    </r>
    <r>
      <rPr>
        <b/>
        <sz val="12"/>
        <rFont val="Calibri"/>
        <family val="2"/>
        <charset val="204"/>
        <scheme val="minor"/>
      </rPr>
      <t>VALUE</t>
    </r>
  </si>
  <si>
    <r>
      <t xml:space="preserve">Вакуумный насос двухступенчатый (70 л/мин) </t>
    </r>
    <r>
      <rPr>
        <b/>
        <sz val="12"/>
        <rFont val="Calibri"/>
        <family val="2"/>
        <charset val="204"/>
        <scheme val="minor"/>
      </rPr>
      <t>VALUE</t>
    </r>
  </si>
  <si>
    <r>
      <t xml:space="preserve">Вакуумный насос двухступенчатый (128 л/мин) </t>
    </r>
    <r>
      <rPr>
        <b/>
        <sz val="12"/>
        <rFont val="Calibri"/>
        <family val="2"/>
        <charset val="204"/>
        <scheme val="minor"/>
      </rPr>
      <t>VALUE</t>
    </r>
  </si>
  <si>
    <r>
      <t xml:space="preserve">Вакуумный насос двухступенчатый (170 л/мин) </t>
    </r>
    <r>
      <rPr>
        <b/>
        <sz val="12"/>
        <rFont val="Calibri"/>
        <family val="2"/>
        <charset val="204"/>
        <scheme val="minor"/>
      </rPr>
      <t>VALUE</t>
    </r>
  </si>
  <si>
    <r>
      <t xml:space="preserve">Вакуумный насос двухступенчатый (226 л/мин) </t>
    </r>
    <r>
      <rPr>
        <b/>
        <sz val="12"/>
        <rFont val="Calibri"/>
        <family val="2"/>
        <charset val="204"/>
        <scheme val="minor"/>
      </rPr>
      <t>VALUE</t>
    </r>
  </si>
  <si>
    <r>
      <t xml:space="preserve">Вакуумный насос двухступенчатый  (283 л/мин) </t>
    </r>
    <r>
      <rPr>
        <b/>
        <sz val="12"/>
        <rFont val="Calibri"/>
        <family val="2"/>
        <charset val="204"/>
        <scheme val="minor"/>
      </rPr>
      <t>VALUE</t>
    </r>
  </si>
  <si>
    <r>
      <t>Вакуумный насос одноступенчатый (42 л/мин)</t>
    </r>
    <r>
      <rPr>
        <b/>
        <sz val="10"/>
        <rFont val="Calibri"/>
        <family val="2"/>
        <charset val="204"/>
        <scheme val="minor"/>
      </rPr>
      <t xml:space="preserve"> </t>
    </r>
    <r>
      <rPr>
        <b/>
        <sz val="12"/>
        <rFont val="Calibri"/>
        <family val="2"/>
        <charset val="204"/>
        <scheme val="minor"/>
      </rPr>
      <t>VALUE</t>
    </r>
  </si>
  <si>
    <r>
      <t>Вакуумный насос одноступенчатый (226 л/мин)</t>
    </r>
    <r>
      <rPr>
        <b/>
        <sz val="10"/>
        <rFont val="Calibri"/>
        <family val="2"/>
        <charset val="204"/>
        <scheme val="minor"/>
      </rPr>
      <t xml:space="preserve"> </t>
    </r>
    <r>
      <rPr>
        <b/>
        <sz val="12"/>
        <rFont val="Calibri"/>
        <family val="2"/>
        <charset val="204"/>
        <scheme val="minor"/>
      </rPr>
      <t>VALUE</t>
    </r>
  </si>
  <si>
    <r>
      <t xml:space="preserve">Вак. насос двухступенчатый с соленоидным клапаном  (42 л/мин) (МИНИ) </t>
    </r>
    <r>
      <rPr>
        <b/>
        <sz val="12"/>
        <rFont val="Calibri"/>
        <family val="2"/>
        <charset val="204"/>
        <scheme val="minor"/>
      </rPr>
      <t>VALUE</t>
    </r>
  </si>
  <si>
    <r>
      <t>Вак. насос двухступенчатый с соленоидным клапаном и вакуумметром (51 л/мин)</t>
    </r>
    <r>
      <rPr>
        <b/>
        <sz val="12"/>
        <rFont val="Calibri"/>
        <family val="2"/>
        <charset val="204"/>
        <scheme val="minor"/>
      </rPr>
      <t xml:space="preserve"> VALUE</t>
    </r>
  </si>
  <si>
    <r>
      <t>Вак. насос двухступенчатый с соленоидным клапаном и вакуумметром (100 л/мин)</t>
    </r>
    <r>
      <rPr>
        <b/>
        <sz val="12"/>
        <rFont val="Calibri"/>
        <family val="2"/>
        <charset val="204"/>
        <scheme val="minor"/>
      </rPr>
      <t xml:space="preserve"> VALUE</t>
    </r>
  </si>
  <si>
    <r>
      <t xml:space="preserve">Вак. насос двухступенчатый с соленоидным клапаном и вакуумметром (142 л/мин) </t>
    </r>
    <r>
      <rPr>
        <b/>
        <sz val="12"/>
        <rFont val="Calibri"/>
        <family val="2"/>
        <charset val="204"/>
        <scheme val="minor"/>
      </rPr>
      <t>VALUE</t>
    </r>
  </si>
  <si>
    <r>
      <t xml:space="preserve">Вак. насос двухступенчатый с соленоидным клапаном и вакуумметром (198 л/мин) </t>
    </r>
    <r>
      <rPr>
        <b/>
        <sz val="12"/>
        <rFont val="Calibri"/>
        <family val="2"/>
        <charset val="204"/>
        <scheme val="minor"/>
      </rPr>
      <t>VALUE</t>
    </r>
  </si>
  <si>
    <r>
      <t>Вак. насос одноступенчатый с соленоидным клапаном и вакуумметром (189 л/мин)</t>
    </r>
    <r>
      <rPr>
        <b/>
        <sz val="12"/>
        <rFont val="Calibri"/>
        <family val="2"/>
        <charset val="204"/>
        <scheme val="minor"/>
      </rPr>
      <t xml:space="preserve"> VALUE</t>
    </r>
  </si>
  <si>
    <r>
      <t xml:space="preserve">Вак. насос одноступенчатый с соленоидным клапаном и вакуумметром (142 л/мин) </t>
    </r>
    <r>
      <rPr>
        <b/>
        <sz val="12"/>
        <rFont val="Calibri"/>
        <family val="2"/>
        <charset val="204"/>
        <scheme val="minor"/>
      </rPr>
      <t>VALUE</t>
    </r>
  </si>
  <si>
    <r>
      <t xml:space="preserve">Вак. насос одноступенчатый с соленоидным клапаном и вакуумметром (100 л/мин) </t>
    </r>
    <r>
      <rPr>
        <b/>
        <sz val="12"/>
        <rFont val="Calibri"/>
        <family val="2"/>
        <charset val="204"/>
        <scheme val="minor"/>
      </rPr>
      <t>VALUE</t>
    </r>
  </si>
  <si>
    <r>
      <t>Вак. насос одноступенчатый с соленоидным клапаном и вакуумметром (51 л/мин)</t>
    </r>
    <r>
      <rPr>
        <b/>
        <sz val="12"/>
        <rFont val="Calibri"/>
        <family val="2"/>
        <charset val="204"/>
        <scheme val="minor"/>
      </rPr>
      <t xml:space="preserve"> VALUE</t>
    </r>
  </si>
  <si>
    <r>
      <t xml:space="preserve"> </t>
    </r>
    <r>
      <rPr>
        <b/>
        <sz val="12"/>
        <rFont val="Calibri"/>
        <family val="2"/>
        <charset val="204"/>
        <scheme val="minor"/>
      </rPr>
      <t xml:space="preserve">VALUE NAVTEK  (ПРЕМИУМ)                                                  </t>
    </r>
    <r>
      <rPr>
        <sz val="10"/>
        <rFont val="Calibri"/>
        <family val="2"/>
        <charset val="204"/>
        <scheme val="minor"/>
      </rPr>
      <t xml:space="preserve"> Станция заправочная для всех хладагентов включая R-32, 1234YF, электронный блок управления, встроенные шаровые вентиля, комплектуется:                                                                                       1)электронными весами VRS-50I-01 с пультом дистанционного управления взвешивание до 50 кг. взаимодействующие по BLUTOOTH с заправочной станцией.                                                                     2)комплект заправочных шлангов 3 шт.                                                         3) Адаптеры R-22 х R-410A (2 шт.)                                                                     </t>
    </r>
    <r>
      <rPr>
        <b/>
        <sz val="12"/>
        <rFont val="Calibri"/>
        <family val="2"/>
        <charset val="204"/>
        <scheme val="minor"/>
      </rPr>
      <t/>
    </r>
  </si>
  <si>
    <r>
      <rPr>
        <b/>
        <sz val="12"/>
        <rFont val="Calibri"/>
        <family val="2"/>
        <charset val="204"/>
        <scheme val="minor"/>
      </rPr>
      <t>VALUE NAVTEK  (ПРЕМИУМ)</t>
    </r>
    <r>
      <rPr>
        <sz val="10"/>
        <rFont val="Calibri"/>
        <family val="2"/>
        <charset val="204"/>
        <scheme val="minor"/>
      </rPr>
      <t xml:space="preserve">                                            Одновентильный электронный манифольд с шаровым вентилем и складывающим крюком НА МАГНИТЕ на все газы включая  R-32, 1234YF, R-290.  комплектуются:                                                                          1) Комплект заправочных шлангов (2 шт)                                                     2) Адаптер c R-410A на R-22                                                                                                        3) Кейс  </t>
    </r>
    <r>
      <rPr>
        <b/>
        <sz val="12"/>
        <rFont val="Calibri"/>
        <family val="2"/>
        <charset val="204"/>
        <scheme val="minor"/>
      </rPr>
      <t/>
    </r>
  </si>
  <si>
    <t xml:space="preserve">ВАКУУМНЫЕ НАСОСЫ НОВОГО ПОКОЛЕНИЯ VALUE NAVTEK  (ПРЕМИУМ) </t>
  </si>
  <si>
    <t>Гайка кованая усиленная (200 ШТ.)</t>
  </si>
  <si>
    <t>Гайка кованая усиленная (100 ШТ.)</t>
  </si>
  <si>
    <t>Гайка кованая усиленная (50 ШТ.)</t>
  </si>
  <si>
    <t>Гайка кованая усиленная (25 ШТ.)</t>
  </si>
  <si>
    <r>
      <rPr>
        <b/>
        <sz val="12"/>
        <rFont val="Calibri"/>
        <family val="2"/>
        <charset val="204"/>
        <scheme val="minor"/>
      </rPr>
      <t>Набор инструментов с вакуумным насосом (комплект)</t>
    </r>
    <r>
      <rPr>
        <sz val="12"/>
        <rFont val="Calibri"/>
        <family val="2"/>
        <charset val="204"/>
        <scheme val="minor"/>
      </rPr>
      <t xml:space="preserve"> </t>
    </r>
    <r>
      <rPr>
        <b/>
        <sz val="12"/>
        <rFont val="Calibri"/>
        <family val="2"/>
        <charset val="204"/>
        <scheme val="minor"/>
      </rPr>
      <t xml:space="preserve"> VALUE              </t>
    </r>
    <r>
      <rPr>
        <sz val="10"/>
        <rFont val="Calibri"/>
        <family val="2"/>
        <charset val="204"/>
        <scheme val="minor"/>
      </rPr>
      <t xml:space="preserve">                                                                             1) Вальцовка с эксцентриком (1/4", 5/16", 3/8",1/2", 5/8", 3/4")                                                                            2) Вакуумным насосом (42 л/мин) в комплекте с вакуумным маслом                                                                                        3) Комплект заправочных шлангов для работы с (R22,R134A,R410A,R407C)                                                    4) Риммер пальчиковый (три запасных лезвия)                                                                                                         5) Труборез    1/8"-1-1/8"(4-28 мм)                                                                                                                                     6) Двухвентильный  манифольд (R22,R134A,R410A,R407C)   68 мм                                                                    7) Tруборасширитель (1/4", 3/8",1/2", 5/8", 3/4",7/8")</t>
    </r>
  </si>
  <si>
    <r>
      <rPr>
        <b/>
        <sz val="12"/>
        <rFont val="Calibri"/>
        <family val="2"/>
        <charset val="204"/>
        <scheme val="minor"/>
      </rPr>
      <t xml:space="preserve">Набор инструментов (комплект)  VALUE </t>
    </r>
    <r>
      <rPr>
        <b/>
        <sz val="11"/>
        <rFont val="Calibri"/>
        <family val="2"/>
        <charset val="204"/>
        <scheme val="minor"/>
      </rPr>
      <t xml:space="preserve">          </t>
    </r>
    <r>
      <rPr>
        <b/>
        <sz val="12"/>
        <rFont val="Calibri"/>
        <family val="2"/>
        <charset val="204"/>
        <scheme val="minor"/>
      </rPr>
      <t xml:space="preserve">  </t>
    </r>
    <r>
      <rPr>
        <sz val="10"/>
        <rFont val="Calibri"/>
        <family val="2"/>
        <charset val="204"/>
        <scheme val="minor"/>
      </rPr>
      <t xml:space="preserve">                                                                                                               1) Вальцовка с эксцентриком (1/4", 5/16", 3/8",1/2", 5/8", 3/4")                                                                                                                                                    2) Комплект заправочных шлангов для работы с (R22,R134A,R410A,R407C)                                                 3) Риммер пальчиковый (три запасных лезвия)                                                                                                         4) Труборез    1/8"-1-1/8"(4-28 мм) большой                                                                                                                  5) Труборез  1/8"-3/4"(4-19 мм) мини                                                                                                                                 6) Двухвентильный  манифольд (R22,R134A,R410A,R407C)   </t>
    </r>
    <r>
      <rPr>
        <b/>
        <sz val="12"/>
        <rFont val="Calibri"/>
        <family val="2"/>
        <charset val="204"/>
        <scheme val="minor"/>
      </rPr>
      <t xml:space="preserve">80 мм </t>
    </r>
    <r>
      <rPr>
        <sz val="10"/>
        <rFont val="Calibri"/>
        <family val="2"/>
        <charset val="204"/>
        <scheme val="minor"/>
      </rPr>
      <t xml:space="preserve">                                             </t>
    </r>
  </si>
  <si>
    <r>
      <rPr>
        <b/>
        <sz val="11"/>
        <rFont val="Calibri"/>
        <family val="2"/>
        <charset val="204"/>
        <scheme val="minor"/>
      </rPr>
      <t xml:space="preserve">Набор инструментов (комплект) VALUE              </t>
    </r>
    <r>
      <rPr>
        <sz val="10"/>
        <rFont val="Calibri"/>
        <family val="2"/>
        <charset val="204"/>
        <scheme val="minor"/>
      </rPr>
      <t xml:space="preserve">                                                                                                               1) Вальцовка с эксцентриком (1/4", 5/16", 3/8",1/2", 5/8", 3/4") (6", 8", 10",12", 16", 18")                                                                                                                                                       2) Комплект заправочных шлангов для работы с (R22,R134A,R404A,R407C)                                                 3) Риммер пальчиковый (три запасных лезвия)                                                                                                         4) Труборез    1/8"-1-1/8"(4-28 мм) большой                                                                                                                5) Труборез  1/8"-3/4"(4-19 мм) мини                                                                                                                              6) Двухвентильный  манифольд (R22,R134A,R404A,R407C)  </t>
    </r>
    <r>
      <rPr>
        <b/>
        <sz val="12"/>
        <rFont val="Calibri"/>
        <family val="2"/>
        <charset val="204"/>
        <scheme val="minor"/>
      </rPr>
      <t>80 мм</t>
    </r>
    <r>
      <rPr>
        <sz val="10"/>
        <rFont val="Calibri"/>
        <family val="2"/>
        <charset val="204"/>
        <scheme val="minor"/>
      </rPr>
      <t xml:space="preserve">                                              </t>
    </r>
  </si>
  <si>
    <r>
      <rPr>
        <b/>
        <sz val="12"/>
        <rFont val="Calibri"/>
        <family val="2"/>
        <charset val="204"/>
        <scheme val="minor"/>
      </rPr>
      <t xml:space="preserve">Набор инструментов (комплект)  VALUE                    </t>
    </r>
    <r>
      <rPr>
        <sz val="10"/>
        <rFont val="Calibri"/>
        <family val="2"/>
        <charset val="204"/>
        <scheme val="minor"/>
      </rPr>
      <t xml:space="preserve">                                                                                                        1) Вальцовка с эксцентриком (1/4", 5/16", 3/8",1/2", 5/8", 3/4")                                                                                                                                                       2) Комплект заправочных шлангов для работы с (R22,R134A,R410A,R407C)  </t>
    </r>
    <r>
      <rPr>
        <b/>
        <sz val="12"/>
        <rFont val="Calibri"/>
        <family val="2"/>
        <charset val="204"/>
        <scheme val="minor"/>
      </rPr>
      <t xml:space="preserve">с вентилями  </t>
    </r>
    <r>
      <rPr>
        <sz val="10"/>
        <rFont val="Calibri"/>
        <family val="2"/>
        <charset val="204"/>
        <scheme val="minor"/>
      </rPr>
      <t xml:space="preserve">                                    3) Риммер пальчиковый (три запасных лезвия)                                                                                                         4) Труборез    1/8"-1-1/8"(4-28 мм) большой                                                                                                                5) Труборез  1/8"-3/4"(4-19 мм) мини                                                                                                                              6) Двухвентильный  манифольд (R22,R134A,R410A,R407C)  </t>
    </r>
    <r>
      <rPr>
        <b/>
        <sz val="12"/>
        <rFont val="Calibri"/>
        <family val="2"/>
        <charset val="204"/>
        <scheme val="minor"/>
      </rPr>
      <t xml:space="preserve"> 80 мм    </t>
    </r>
    <r>
      <rPr>
        <sz val="10"/>
        <rFont val="Calibri"/>
        <family val="2"/>
        <charset val="204"/>
        <scheme val="minor"/>
      </rPr>
      <t xml:space="preserve">                                                               7) Адаптер   прямой   папа 5/16” x   мама 1/4”   ( R 410A x  R 22 )  2 шт.</t>
    </r>
  </si>
  <si>
    <r>
      <rPr>
        <b/>
        <sz val="12"/>
        <rFont val="Calibri"/>
        <family val="2"/>
        <charset val="204"/>
        <scheme val="minor"/>
      </rPr>
      <t>VALUE NAVTEK  (ПРЕМИУМ</t>
    </r>
    <r>
      <rPr>
        <sz val="10"/>
        <rFont val="Calibri"/>
        <family val="2"/>
        <charset val="204"/>
        <scheme val="minor"/>
      </rPr>
      <t>)                                                Двухвентильный манифольд   с шаровым вентилем и складывающим крюком НА МАГНИТЕ для (R22,R134A,R404A,R407C)                                                                                                  1) Комплект заправочных шлангов (1500 мм. 3 шт)                                                                                                                                                          2) Кейс</t>
    </r>
  </si>
  <si>
    <r>
      <rPr>
        <b/>
        <sz val="12"/>
        <rFont val="Calibri"/>
        <family val="2"/>
        <charset val="204"/>
        <scheme val="minor"/>
      </rPr>
      <t xml:space="preserve"> VALUE NAVTEK  (ПРЕМИУМ)</t>
    </r>
    <r>
      <rPr>
        <sz val="10"/>
        <rFont val="Calibri"/>
        <family val="2"/>
        <charset val="204"/>
        <scheme val="minor"/>
      </rPr>
      <t xml:space="preserve">                                                Двухвентильный манифольд   с шаровым вентилем и складывающим крюком НА МАГНИТЕ для (R22,R134A,R410A,R407C)   VALUE NAVTEK  (ПРЕМИУМ)                                1) Комплект заправочных шлангов (1500 мм. 3 шт)                                                     2) Адаптер c R-410A на R-22  (2 шт.)                                                                                                      3) Кейс</t>
    </r>
  </si>
  <si>
    <r>
      <rPr>
        <b/>
        <sz val="12"/>
        <rFont val="Calibri"/>
        <family val="2"/>
        <charset val="204"/>
        <scheme val="minor"/>
      </rPr>
      <t>VALUE NAVTEK  (ПРЕМИУМ)</t>
    </r>
    <r>
      <rPr>
        <sz val="10"/>
        <rFont val="Calibri"/>
        <family val="2"/>
        <charset val="204"/>
        <scheme val="minor"/>
      </rPr>
      <t xml:space="preserve">                                            Двухвентильный манифольд  с шаровыми вентилеми  и складывающим крюком НА МАГНИТЕ на все газы включая  R-32, 1234YF, R-290.                                                                                                                 1) Комплект заправочных шлангов (1500 мм. 3 шт)                                                     2) Адаптер c R-410A на R-22   (2шт.)                                                                                                     3) Кейс                                                                 </t>
    </r>
  </si>
  <si>
    <t>TJ757-M</t>
  </si>
  <si>
    <t>TJ99-M</t>
  </si>
  <si>
    <t>TJ8250-M</t>
  </si>
  <si>
    <t xml:space="preserve">Горелка  с пьезоподжигом, с трубкой, вращающаяся на 360°, массивным латунным регулятором пламени, встроенным редуктором давления, функцией антивспышки.                                                          Tепловая мощность 2.713 Вт.                                                                                                                                           Тип пламени: Вихревое  </t>
  </si>
  <si>
    <t xml:space="preserve">Горелка с пьезоподжигом со съемным латунным соплом, защитной переломная проточкой, функцией антивспышки, встроенным редуктор давления, регулировкой интенсивности горения, кнопка фиксации горения.                                                              Тепловая мощность 3432 Вт.                                                                                                                       Тип пламени: Вихревое  </t>
  </si>
  <si>
    <t xml:space="preserve">Горелка со шлангом с пьезоподжигом, шланг - 1,1 м; блокировка курка, функция антивспышки, регулировка интенсивности пламени, кнопка фиксации горения, удобная анатомическая рукоятка;                                                                                                                                                                                          Тепловая мощность 2.713 Вт.                                                                                                                                                                       Тип пламени: Вихревое                                       </t>
  </si>
  <si>
    <t xml:space="preserve">Горелка  без пьезоподжига, латунным регулятором пламени, встроенным редуктором давления, функцией антивспышки. </t>
  </si>
  <si>
    <t xml:space="preserve">Двухвент.  Манифольд  на все газы с шлангами и Адаптерами для авто манометры 80 мм  VALUE </t>
  </si>
  <si>
    <r>
      <rPr>
        <b/>
        <sz val="11"/>
        <color theme="1"/>
        <rFont val="Calibri"/>
        <family val="2"/>
        <charset val="204"/>
        <scheme val="minor"/>
      </rPr>
      <t xml:space="preserve">VALUE                </t>
    </r>
    <r>
      <rPr>
        <sz val="11"/>
        <color theme="1"/>
        <rFont val="Calibri"/>
        <family val="2"/>
        <charset val="204"/>
        <scheme val="minor"/>
      </rPr>
      <t xml:space="preserve">                                                                                     Одновентильный электронный манифольд  на все газы включая  R-32, 1234YF, R-290.  комплектуются:                                                                          1) Комплект заправочных шлангов (2 шт)                                                                                                                                                             2) Кейс  </t>
    </r>
  </si>
  <si>
    <t xml:space="preserve">Баллон многоразового использования для хладагентов  (двухвентильный) на 15 л. </t>
  </si>
  <si>
    <t>Баллон многоразового использования для хладагентов  (двухвентильный) на 30 л.</t>
  </si>
  <si>
    <t>Баллон многоразового использования для хладагентов  (двухвентильный) на 60 л.</t>
  </si>
  <si>
    <t xml:space="preserve">Горелка , с двумя трубками, латунным регулятором пламени, встроенным редуктором давления, функцией антивспышки.                                                                                                                                                Тип пламени: Вихревое                                                                                                                                 </t>
  </si>
  <si>
    <t xml:space="preserve">Горелка с двумя трубками со шлангом  - 1,5 м, латунным регулятором пламени, встроенным редуктором давления, функцией антивспышки.                                                                                                                           Тип пламени: Вихревое       </t>
  </si>
  <si>
    <r>
      <t xml:space="preserve">Труборасширитель гидравлческий, угловой  с насадками  3/8", 1/2", 5/8",3/4", 7/8", 1", 1-1/8"  в кейсе  </t>
    </r>
    <r>
      <rPr>
        <b/>
        <sz val="12"/>
        <rFont val="Calibri"/>
        <family val="2"/>
        <charset val="204"/>
        <scheme val="minor"/>
      </rPr>
      <t>VALUE</t>
    </r>
  </si>
  <si>
    <t xml:space="preserve">VMG-4-R410A </t>
  </si>
  <si>
    <r>
      <rPr>
        <b/>
        <sz val="12"/>
        <rFont val="Calibri"/>
        <family val="2"/>
        <charset val="204"/>
        <scheme val="minor"/>
      </rPr>
      <t>VALUE NAVTEK  (ПРЕМИУМ)</t>
    </r>
    <r>
      <rPr>
        <sz val="12"/>
        <rFont val="Calibri"/>
        <family val="2"/>
        <charset val="204"/>
        <scheme val="minor"/>
      </rPr>
      <t xml:space="preserve">  </t>
    </r>
    <r>
      <rPr>
        <sz val="10"/>
        <rFont val="Calibri"/>
        <family val="2"/>
        <charset val="204"/>
        <scheme val="minor"/>
      </rPr>
      <t xml:space="preserve">                                                                                             Бесщёточный вакуумный двухступенчатый насос  (425 л/мин. 5 МИКРОН) вес насоса 13,5 кг. подходит для всех фреонов включая R-32, 1234YF</t>
    </r>
  </si>
  <si>
    <r>
      <rPr>
        <b/>
        <sz val="12"/>
        <rFont val="Calibri"/>
        <family val="2"/>
        <charset val="204"/>
        <scheme val="minor"/>
      </rPr>
      <t>VALUE NAVTEK  (ПРЕМИУМ)</t>
    </r>
    <r>
      <rPr>
        <sz val="10"/>
        <rFont val="Calibri"/>
        <family val="2"/>
        <charset val="204"/>
        <scheme val="minor"/>
      </rPr>
      <t xml:space="preserve">                                                                                                     Бесщёточный вакуумный двухступенчатый с встроенным соленоидным клапаном и вакуумметром (170 л/мин. 15 МИКРОН) подходит для всех фреонов включая R-32, 1234YF, мановакууметр механический                                                                      </t>
    </r>
    <r>
      <rPr>
        <b/>
        <sz val="12"/>
        <rFont val="Calibri"/>
        <family val="2"/>
        <charset val="204"/>
        <scheme val="minor"/>
      </rPr>
      <t/>
    </r>
  </si>
  <si>
    <r>
      <rPr>
        <b/>
        <sz val="12"/>
        <rFont val="Calibri"/>
        <family val="2"/>
        <charset val="204"/>
        <scheme val="minor"/>
      </rPr>
      <t xml:space="preserve">VALUE NAVTEK  (ПРЕМИУМ)                                                                                       </t>
    </r>
    <r>
      <rPr>
        <sz val="10"/>
        <rFont val="Calibri"/>
        <family val="2"/>
        <charset val="204"/>
        <scheme val="minor"/>
      </rPr>
      <t xml:space="preserve"> Бесщёточный вакуумный двухступенчатый с встроенным соленоидным клапаном и вакуумметром (220 л/мин. 15 МИКРОН) подходит для всех фреонов включая R-32, 1234YF, мановакууметр механический </t>
    </r>
  </si>
  <si>
    <r>
      <t xml:space="preserve">Вакуумный двухступенчатый насос </t>
    </r>
    <r>
      <rPr>
        <b/>
        <sz val="11"/>
        <rFont val="Calibri"/>
        <family val="2"/>
        <charset val="204"/>
        <scheme val="minor"/>
      </rPr>
      <t>с соленоидным клапаном и вакуумметром</t>
    </r>
    <r>
      <rPr>
        <sz val="11"/>
        <rFont val="Calibri"/>
        <family val="2"/>
        <charset val="204"/>
        <scheme val="minor"/>
      </rPr>
      <t xml:space="preserve"> (42 л/мин) </t>
    </r>
    <r>
      <rPr>
        <b/>
        <sz val="12"/>
        <rFont val="Calibri"/>
        <family val="2"/>
        <charset val="204"/>
        <scheme val="minor"/>
      </rPr>
      <t>WIPCOOL</t>
    </r>
  </si>
  <si>
    <r>
      <t xml:space="preserve">Вакуумный двухступенчатый насос </t>
    </r>
    <r>
      <rPr>
        <b/>
        <sz val="11"/>
        <rFont val="Calibri"/>
        <family val="2"/>
        <charset val="204"/>
        <scheme val="minor"/>
      </rPr>
      <t>с  соленоидным клапаном и вакуумметром</t>
    </r>
    <r>
      <rPr>
        <sz val="11"/>
        <rFont val="Calibri"/>
        <family val="2"/>
        <charset val="204"/>
        <scheme val="minor"/>
      </rPr>
      <t xml:space="preserve"> (42 л/мин) </t>
    </r>
    <r>
      <rPr>
        <b/>
        <sz val="12"/>
        <rFont val="Calibri"/>
        <family val="2"/>
        <charset val="204"/>
        <scheme val="minor"/>
      </rPr>
      <t>WIPCOOL</t>
    </r>
  </si>
  <si>
    <r>
      <t xml:space="preserve">Вакуумный двухступенчатый насос </t>
    </r>
    <r>
      <rPr>
        <b/>
        <sz val="11"/>
        <rFont val="Calibri"/>
        <family val="2"/>
        <charset val="204"/>
        <scheme val="minor"/>
      </rPr>
      <t>с соленоидным клапаном и вакуумметром</t>
    </r>
    <r>
      <rPr>
        <sz val="11"/>
        <rFont val="Calibri"/>
        <family val="2"/>
        <charset val="204"/>
        <scheme val="minor"/>
      </rPr>
      <t xml:space="preserve"> (71 л/мин) </t>
    </r>
    <r>
      <rPr>
        <b/>
        <sz val="12"/>
        <rFont val="Calibri"/>
        <family val="2"/>
        <charset val="204"/>
        <scheme val="minor"/>
      </rPr>
      <t>WIPCOOL</t>
    </r>
  </si>
  <si>
    <r>
      <t xml:space="preserve">Вакуумный двухступенчатый насос </t>
    </r>
    <r>
      <rPr>
        <b/>
        <sz val="11"/>
        <rFont val="Calibri"/>
        <family val="2"/>
        <charset val="204"/>
        <scheme val="minor"/>
      </rPr>
      <t>с соленоидным клапаном и вакуумметром</t>
    </r>
    <r>
      <rPr>
        <sz val="11"/>
        <rFont val="Calibri"/>
        <family val="2"/>
        <charset val="204"/>
        <scheme val="minor"/>
      </rPr>
      <t xml:space="preserve"> (198 л/мин) </t>
    </r>
    <r>
      <rPr>
        <b/>
        <sz val="12"/>
        <rFont val="Calibri"/>
        <family val="2"/>
        <charset val="204"/>
        <scheme val="minor"/>
      </rPr>
      <t>WIPCOOL</t>
    </r>
  </si>
  <si>
    <r>
      <t xml:space="preserve">Вакуумный двухступенчатый насос </t>
    </r>
    <r>
      <rPr>
        <b/>
        <sz val="11"/>
        <rFont val="Calibri"/>
        <family val="2"/>
        <charset val="204"/>
        <scheme val="minor"/>
      </rPr>
      <t>с соленоидным клапаном и вакуумметром</t>
    </r>
    <r>
      <rPr>
        <sz val="11"/>
        <rFont val="Calibri"/>
        <family val="2"/>
        <charset val="204"/>
        <scheme val="minor"/>
      </rPr>
      <t xml:space="preserve"> (142 л/мин) </t>
    </r>
    <r>
      <rPr>
        <b/>
        <sz val="12"/>
        <rFont val="Calibri"/>
        <family val="2"/>
        <charset val="204"/>
        <scheme val="minor"/>
      </rPr>
      <t>WIPCOOL</t>
    </r>
  </si>
  <si>
    <r>
      <t xml:space="preserve">Вакуумный двухступенчатый насос </t>
    </r>
    <r>
      <rPr>
        <b/>
        <sz val="11"/>
        <rFont val="Calibri"/>
        <family val="2"/>
        <charset val="204"/>
        <scheme val="minor"/>
      </rPr>
      <t>с соленоидным клапаном и вакуумметром</t>
    </r>
    <r>
      <rPr>
        <sz val="11"/>
        <rFont val="Calibri"/>
        <family val="2"/>
        <charset val="204"/>
        <scheme val="minor"/>
      </rPr>
      <t xml:space="preserve"> (255 л/мин) </t>
    </r>
    <r>
      <rPr>
        <b/>
        <sz val="12"/>
        <rFont val="Calibri"/>
        <family val="2"/>
        <charset val="204"/>
        <scheme val="minor"/>
      </rPr>
      <t>WIPCOOL</t>
    </r>
  </si>
  <si>
    <r>
      <t xml:space="preserve">Вакуумный одноступенчатый насос </t>
    </r>
    <r>
      <rPr>
        <b/>
        <sz val="11"/>
        <rFont val="Calibri"/>
        <family val="2"/>
        <charset val="204"/>
        <scheme val="minor"/>
      </rPr>
      <t>с соленоидным клапаном и вакуумметром</t>
    </r>
    <r>
      <rPr>
        <sz val="11"/>
        <rFont val="Calibri"/>
        <family val="2"/>
        <charset val="204"/>
        <scheme val="minor"/>
      </rPr>
      <t xml:space="preserve"> (42 л/мин) </t>
    </r>
    <r>
      <rPr>
        <b/>
        <sz val="11"/>
        <rFont val="Calibri"/>
        <family val="2"/>
        <charset val="204"/>
        <scheme val="minor"/>
      </rPr>
      <t xml:space="preserve"> </t>
    </r>
    <r>
      <rPr>
        <b/>
        <sz val="12"/>
        <rFont val="Calibri"/>
        <family val="2"/>
        <charset val="204"/>
        <scheme val="minor"/>
      </rPr>
      <t xml:space="preserve">WIPCOOL </t>
    </r>
  </si>
  <si>
    <r>
      <t xml:space="preserve">Вакуумный одноступенчатый насос </t>
    </r>
    <r>
      <rPr>
        <b/>
        <sz val="11"/>
        <rFont val="Calibri"/>
        <family val="2"/>
        <charset val="204"/>
        <scheme val="minor"/>
      </rPr>
      <t>с соленоидным клапаном и вакуумметром</t>
    </r>
    <r>
      <rPr>
        <sz val="11"/>
        <rFont val="Calibri"/>
        <family val="2"/>
        <charset val="204"/>
        <scheme val="minor"/>
      </rPr>
      <t xml:space="preserve"> (42 л/мин) </t>
    </r>
    <r>
      <rPr>
        <b/>
        <sz val="11"/>
        <rFont val="Calibri"/>
        <family val="2"/>
        <charset val="204"/>
        <scheme val="minor"/>
      </rPr>
      <t xml:space="preserve">WIPCOOL </t>
    </r>
  </si>
  <si>
    <r>
      <t xml:space="preserve">Вакуумный одноступенчатый насос </t>
    </r>
    <r>
      <rPr>
        <b/>
        <sz val="11"/>
        <rFont val="Calibri"/>
        <family val="2"/>
        <charset val="204"/>
        <scheme val="minor"/>
      </rPr>
      <t>с соленоидным клапаном и вакуумметром</t>
    </r>
    <r>
      <rPr>
        <sz val="11"/>
        <rFont val="Calibri"/>
        <family val="2"/>
        <charset val="204"/>
        <scheme val="minor"/>
      </rPr>
      <t xml:space="preserve"> (85 л/мин) </t>
    </r>
    <r>
      <rPr>
        <b/>
        <sz val="11"/>
        <rFont val="Calibri"/>
        <family val="2"/>
        <charset val="204"/>
        <scheme val="minor"/>
      </rPr>
      <t>WIPCOOL</t>
    </r>
  </si>
  <si>
    <r>
      <t xml:space="preserve">Вакуумный одноступенчатый насос </t>
    </r>
    <r>
      <rPr>
        <b/>
        <sz val="11"/>
        <rFont val="Calibri"/>
        <family val="2"/>
        <charset val="204"/>
        <scheme val="minor"/>
      </rPr>
      <t>с соленоидным клапаном и вакуумметром</t>
    </r>
    <r>
      <rPr>
        <sz val="11"/>
        <rFont val="Calibri"/>
        <family val="2"/>
        <charset val="204"/>
        <scheme val="minor"/>
      </rPr>
      <t xml:space="preserve"> (142 л/мин) </t>
    </r>
    <r>
      <rPr>
        <b/>
        <sz val="11"/>
        <rFont val="Calibri"/>
        <family val="2"/>
        <charset val="204"/>
        <scheme val="minor"/>
      </rPr>
      <t>WIPCOOL</t>
    </r>
  </si>
  <si>
    <r>
      <t xml:space="preserve">Вакуумный одноступенчатый насос </t>
    </r>
    <r>
      <rPr>
        <b/>
        <sz val="11"/>
        <rFont val="Calibri"/>
        <family val="2"/>
        <charset val="204"/>
        <scheme val="minor"/>
      </rPr>
      <t>с соленоидным клапаном и вакуумметром</t>
    </r>
    <r>
      <rPr>
        <sz val="11"/>
        <rFont val="Calibri"/>
        <family val="2"/>
        <charset val="204"/>
        <scheme val="minor"/>
      </rPr>
      <t xml:space="preserve"> ( 198 л/мин) </t>
    </r>
    <r>
      <rPr>
        <b/>
        <sz val="12"/>
        <rFont val="Calibri"/>
        <family val="2"/>
        <charset val="204"/>
        <scheme val="minor"/>
      </rPr>
      <t>WIPCOOL</t>
    </r>
  </si>
  <si>
    <r>
      <t xml:space="preserve">Вакуумный одноступенчатый насос </t>
    </r>
    <r>
      <rPr>
        <b/>
        <sz val="11"/>
        <rFont val="Calibri"/>
        <family val="2"/>
        <charset val="204"/>
        <scheme val="minor"/>
      </rPr>
      <t>с соленоидным клапаном и вакуумметром</t>
    </r>
    <r>
      <rPr>
        <sz val="11"/>
        <rFont val="Calibri"/>
        <family val="2"/>
        <charset val="204"/>
        <scheme val="minor"/>
      </rPr>
      <t xml:space="preserve"> ( 255 л/мин) </t>
    </r>
    <r>
      <rPr>
        <b/>
        <sz val="12"/>
        <rFont val="Calibri"/>
        <family val="2"/>
        <charset val="204"/>
        <scheme val="minor"/>
      </rPr>
      <t>WIPCOOL</t>
    </r>
  </si>
  <si>
    <r>
      <t xml:space="preserve">Вакуумный одноступенчатый насос </t>
    </r>
    <r>
      <rPr>
        <b/>
        <sz val="11"/>
        <rFont val="Calibri"/>
        <family val="2"/>
        <charset val="204"/>
        <scheme val="minor"/>
      </rPr>
      <t>с соленоидным клапаном и вакуумметром</t>
    </r>
    <r>
      <rPr>
        <sz val="11"/>
        <rFont val="Calibri"/>
        <family val="2"/>
        <charset val="204"/>
        <scheme val="minor"/>
      </rPr>
      <t xml:space="preserve"> ( 312 л/мин) </t>
    </r>
    <r>
      <rPr>
        <b/>
        <sz val="12"/>
        <rFont val="Calibri"/>
        <family val="2"/>
        <charset val="204"/>
        <scheme val="minor"/>
      </rPr>
      <t>WIPCOOL</t>
    </r>
  </si>
  <si>
    <r>
      <t xml:space="preserve">F1B                                       </t>
    </r>
    <r>
      <rPr>
        <b/>
        <sz val="11"/>
        <rFont val="Calibri"/>
        <family val="2"/>
        <charset val="204"/>
        <scheme val="minor"/>
      </rPr>
      <t>(работа от батареи)</t>
    </r>
  </si>
  <si>
    <t>P12</t>
  </si>
  <si>
    <t>P16</t>
  </si>
  <si>
    <t>P18</t>
  </si>
  <si>
    <t>P180</t>
  </si>
  <si>
    <r>
      <t xml:space="preserve">Вал. с эксц. Трещетка (1/4", 5/16", 3/8",1/2", 5/8", 3/4") в кейсе + труборез </t>
    </r>
    <r>
      <rPr>
        <b/>
        <sz val="12"/>
        <rFont val="Calibri"/>
        <family val="2"/>
        <charset val="204"/>
        <scheme val="minor"/>
      </rPr>
      <t>VALUE</t>
    </r>
  </si>
  <si>
    <r>
      <t xml:space="preserve">Вал. с эксц. Трещетка (1/4", 5/16", 3/8",1/2", 5/8", 3/4") в кейсе  </t>
    </r>
    <r>
      <rPr>
        <b/>
        <sz val="12"/>
        <rFont val="Calibri"/>
        <family val="2"/>
        <charset val="204"/>
        <scheme val="minor"/>
      </rPr>
      <t>VALUE</t>
    </r>
  </si>
  <si>
    <r>
      <t xml:space="preserve">Вал. с эксцентриком(1/4", 5/16", 3/8",1/2", 5/8", 3/4") (6, 8, 10, 12, 16, 19) в кейсе </t>
    </r>
    <r>
      <rPr>
        <b/>
        <sz val="12"/>
        <rFont val="Calibri"/>
        <family val="2"/>
        <charset val="204"/>
        <scheme val="minor"/>
      </rPr>
      <t>VALUE</t>
    </r>
  </si>
  <si>
    <r>
      <t xml:space="preserve">Вал. с эксц.(1/4", 5/16", 3/8",1/2", 5/8", 3/4") (6, 8, 10, 12, 16, 19) в кейсе + труборез </t>
    </r>
    <r>
      <rPr>
        <b/>
        <sz val="12"/>
        <rFont val="Calibri"/>
        <family val="2"/>
        <charset val="204"/>
        <scheme val="minor"/>
      </rPr>
      <t>VALUE</t>
    </r>
  </si>
  <si>
    <r>
      <t xml:space="preserve">Вал. с эксц.  (1/4", 5/16", 3/8",1/2", 5/8", 3/4") + труборасширитель (1/4", 3/8",1/2", 5/8", 3/4", 7/8") в кейсе </t>
    </r>
    <r>
      <rPr>
        <b/>
        <sz val="12"/>
        <rFont val="Calibri"/>
        <family val="2"/>
        <charset val="204"/>
        <scheme val="minor"/>
      </rPr>
      <t>VALUE</t>
    </r>
  </si>
  <si>
    <r>
      <t xml:space="preserve">Вал.с эксц  (1/4", 5/16", 3/8",1/2", 5/8", 3/4") с ограничителем подачи трубы, в кейсе </t>
    </r>
    <r>
      <rPr>
        <b/>
        <sz val="12"/>
        <rFont val="Calibri"/>
        <family val="2"/>
        <charset val="204"/>
        <scheme val="minor"/>
      </rPr>
      <t>VALUE</t>
    </r>
  </si>
  <si>
    <r>
      <t xml:space="preserve">Вальцовка с эксцентриком  (1/4", 5/16", 3/8",1/2", 5/8", 3/4")  в кейсе </t>
    </r>
    <r>
      <rPr>
        <b/>
        <sz val="12"/>
        <rFont val="Calibri"/>
        <family val="2"/>
        <charset val="204"/>
        <scheme val="minor"/>
      </rPr>
      <t xml:space="preserve"> VALUE</t>
    </r>
  </si>
  <si>
    <r>
      <t xml:space="preserve">Вал. с эксцентриком (1/4", 5/16", 3/8",1/2", 5/8", 3/4")  в кейсе + труборез    </t>
    </r>
    <r>
      <rPr>
        <b/>
        <sz val="12"/>
        <rFont val="Calibri"/>
        <family val="2"/>
        <charset val="204"/>
        <scheme val="minor"/>
      </rPr>
      <t>VALUE</t>
    </r>
  </si>
  <si>
    <r>
      <rPr>
        <b/>
        <sz val="12"/>
        <rFont val="Calibri"/>
        <family val="2"/>
        <charset val="204"/>
        <scheme val="minor"/>
      </rPr>
      <t>VALUE NAVTEK  (ПРЕМИУМ)</t>
    </r>
    <r>
      <rPr>
        <sz val="12"/>
        <rFont val="Calibri"/>
        <family val="2"/>
        <charset val="204"/>
        <scheme val="minor"/>
      </rPr>
      <t xml:space="preserve">      </t>
    </r>
    <r>
      <rPr>
        <sz val="10"/>
        <rFont val="Calibri"/>
        <family val="2"/>
        <charset val="204"/>
        <scheme val="minor"/>
      </rPr>
      <t xml:space="preserve">                                                                                                               Бесщёточный вакуумный двухступенчатый насос с встроенным соленоидным клапаном и вакуумметром (170 л/мин. 15 МИКРОН) подходит для всех фреонов включая R-32, 1234YF, </t>
    </r>
    <r>
      <rPr>
        <b/>
        <sz val="11"/>
        <rFont val="Calibri"/>
        <family val="2"/>
        <charset val="204"/>
        <scheme val="minor"/>
      </rPr>
      <t>мановакууметр электронный</t>
    </r>
    <r>
      <rPr>
        <sz val="10"/>
        <rFont val="Calibri"/>
        <family val="2"/>
        <charset val="204"/>
        <scheme val="minor"/>
      </rPr>
      <t>.</t>
    </r>
    <r>
      <rPr>
        <b/>
        <sz val="12"/>
        <rFont val="Calibri"/>
        <family val="2"/>
        <charset val="204"/>
        <scheme val="minor"/>
      </rPr>
      <t xml:space="preserve">                                                     </t>
    </r>
  </si>
  <si>
    <r>
      <rPr>
        <b/>
        <sz val="12"/>
        <rFont val="Calibri"/>
        <family val="2"/>
        <charset val="204"/>
        <scheme val="minor"/>
      </rPr>
      <t>VALUE NAVTEK  (ПРЕМИУМ)</t>
    </r>
    <r>
      <rPr>
        <sz val="12"/>
        <rFont val="Calibri"/>
        <family val="2"/>
        <charset val="204"/>
        <scheme val="minor"/>
      </rPr>
      <t xml:space="preserve">  </t>
    </r>
    <r>
      <rPr>
        <sz val="14"/>
        <rFont val="Calibri"/>
        <family val="2"/>
        <charset val="204"/>
        <scheme val="minor"/>
      </rPr>
      <t xml:space="preserve">  </t>
    </r>
    <r>
      <rPr>
        <sz val="10"/>
        <rFont val="Calibri"/>
        <family val="2"/>
        <charset val="204"/>
        <scheme val="minor"/>
      </rPr>
      <t xml:space="preserve">                                                                                               Бесщёточный вакуумный двухступенчатый насос с встроенным соленоидным клапаном и вакуумметром (220 л/мин. 15 МИКРОН) подходит для всех фреонов включая R-32, 1234YF, </t>
    </r>
    <r>
      <rPr>
        <b/>
        <sz val="11"/>
        <rFont val="Calibri"/>
        <family val="2"/>
        <charset val="204"/>
        <scheme val="minor"/>
      </rPr>
      <t>мановакууметр электронный</t>
    </r>
    <r>
      <rPr>
        <sz val="10"/>
        <rFont val="Calibri"/>
        <family val="2"/>
        <charset val="204"/>
        <scheme val="minor"/>
      </rPr>
      <t xml:space="preserve">.                                                                                   </t>
    </r>
  </si>
  <si>
    <r>
      <rPr>
        <b/>
        <sz val="12"/>
        <rFont val="Calibri"/>
        <family val="2"/>
        <charset val="204"/>
        <scheme val="minor"/>
      </rPr>
      <t>VALUE NAVTEK  (ПРЕМИУМ</t>
    </r>
    <r>
      <rPr>
        <sz val="10"/>
        <rFont val="Calibri"/>
        <family val="2"/>
        <charset val="204"/>
        <scheme val="minor"/>
      </rPr>
      <t xml:space="preserve">)                                                                                                 Бесщёточный вакуумный двухступенчатый насос с аккумулятором (57 л/мин. 15 МИКРОН) подходит для всех фреонов включая R-32, 1234YF вес насоса вместе с батареей 4 кг.                                                                                                                        Комплектация:                                                                                                                                                                             1) Зарядное устройство 1 шт.                                                                                                                                         2) Батарея 1 шт.                                                                                                                                                  3)Аллюминевый кейс.                     </t>
    </r>
  </si>
  <si>
    <r>
      <t xml:space="preserve">Бесщёточный вакуумный двухступенчатый насос  вес 11,5 кг для всех фреонов включая  R-32,    1234YF (340 л/мин) </t>
    </r>
    <r>
      <rPr>
        <b/>
        <sz val="12"/>
        <rFont val="Calibri"/>
        <family val="2"/>
        <charset val="204"/>
        <scheme val="minor"/>
      </rPr>
      <t>VALUE</t>
    </r>
  </si>
  <si>
    <r>
      <t xml:space="preserve">Риммер пальчиковый (в комплекте </t>
    </r>
    <r>
      <rPr>
        <b/>
        <sz val="10"/>
        <rFont val="Calibri"/>
        <family val="2"/>
        <charset val="204"/>
        <scheme val="minor"/>
      </rPr>
      <t>три лезвия</t>
    </r>
    <r>
      <rPr>
        <sz val="10"/>
        <rFont val="Calibri"/>
        <family val="2"/>
        <charset val="204"/>
        <scheme val="minor"/>
      </rPr>
      <t xml:space="preserve">) </t>
    </r>
    <r>
      <rPr>
        <b/>
        <sz val="12"/>
        <rFont val="Calibri"/>
        <family val="2"/>
        <charset val="204"/>
        <scheme val="minor"/>
      </rPr>
      <t>VALUE</t>
    </r>
  </si>
  <si>
    <r>
      <t xml:space="preserve">Ножницы для резки медных капелярных трубок диаметром трубок: от 0,2 - 4 мм </t>
    </r>
    <r>
      <rPr>
        <b/>
        <sz val="12"/>
        <rFont val="Calibri"/>
        <family val="2"/>
        <charset val="204"/>
        <scheme val="minor"/>
      </rPr>
      <t>VALUE</t>
    </r>
  </si>
  <si>
    <r>
      <rPr>
        <b/>
        <sz val="12"/>
        <rFont val="Calibri"/>
        <family val="2"/>
        <charset val="204"/>
        <scheme val="minor"/>
      </rPr>
      <t>VALUE NAVTEK  (ПРЕМИУМ)</t>
    </r>
    <r>
      <rPr>
        <sz val="10"/>
        <rFont val="Calibri"/>
        <family val="2"/>
        <charset val="204"/>
        <scheme val="minor"/>
      </rPr>
      <t xml:space="preserve">                                                                                                Одновентильный манифольд  с шаровым вентилем и складывающим крюком  НА МАГНИТЕ </t>
    </r>
    <r>
      <rPr>
        <b/>
        <sz val="12"/>
        <rFont val="Calibri"/>
        <family val="2"/>
        <charset val="204"/>
        <scheme val="minor"/>
      </rPr>
      <t>высокого давления</t>
    </r>
    <r>
      <rPr>
        <sz val="10"/>
        <rFont val="Calibri"/>
        <family val="2"/>
        <charset val="204"/>
        <scheme val="minor"/>
      </rPr>
      <t xml:space="preserve"> для (R22,R134A,R410A,R407C) упаковка блистер                      </t>
    </r>
  </si>
  <si>
    <r>
      <rPr>
        <b/>
        <sz val="12"/>
        <rFont val="Calibri"/>
        <family val="2"/>
        <charset val="204"/>
        <scheme val="minor"/>
      </rPr>
      <t>VALUE NAVTEK  (ПРЕМИУМ</t>
    </r>
    <r>
      <rPr>
        <sz val="10"/>
        <rFont val="Calibri"/>
        <family val="2"/>
        <charset val="204"/>
        <scheme val="minor"/>
      </rPr>
      <t xml:space="preserve">)                                                                                              Одновентильный манифольд  с шаровым вентилем  и складывающим крюком НА МАГНИТЕ </t>
    </r>
    <r>
      <rPr>
        <b/>
        <sz val="12"/>
        <rFont val="Calibri"/>
        <family val="2"/>
        <charset val="204"/>
        <scheme val="minor"/>
      </rPr>
      <t>низкого давления</t>
    </r>
    <r>
      <rPr>
        <sz val="10"/>
        <rFont val="Calibri"/>
        <family val="2"/>
        <charset val="204"/>
        <scheme val="minor"/>
      </rPr>
      <t xml:space="preserve"> для (R22,R134A,R410A,R407C) упаковка блистер</t>
    </r>
    <r>
      <rPr>
        <b/>
        <sz val="10"/>
        <rFont val="Calibri"/>
        <family val="2"/>
        <charset val="204"/>
        <scheme val="minor"/>
      </rPr>
      <t xml:space="preserve">                                        </t>
    </r>
    <r>
      <rPr>
        <b/>
        <sz val="12"/>
        <rFont val="Calibri"/>
        <family val="2"/>
        <charset val="204"/>
        <scheme val="minor"/>
      </rPr>
      <t xml:space="preserve"> </t>
    </r>
  </si>
  <si>
    <r>
      <t xml:space="preserve">Электронные весы </t>
    </r>
    <r>
      <rPr>
        <b/>
        <sz val="12"/>
        <rFont val="Calibri"/>
        <family val="2"/>
        <charset val="204"/>
        <scheme val="minor"/>
      </rPr>
      <t xml:space="preserve">программируемые с клапаном </t>
    </r>
    <r>
      <rPr>
        <sz val="10"/>
        <rFont val="Calibri"/>
        <family val="2"/>
        <charset val="204"/>
        <scheme val="minor"/>
      </rPr>
      <t xml:space="preserve">50 кг. </t>
    </r>
    <r>
      <rPr>
        <b/>
        <sz val="12"/>
        <rFont val="Calibri"/>
        <family val="2"/>
        <charset val="204"/>
        <scheme val="minor"/>
      </rPr>
      <t>VALUE</t>
    </r>
  </si>
  <si>
    <r>
      <rPr>
        <sz val="10"/>
        <rFont val="Calibri"/>
        <family val="2"/>
        <charset val="204"/>
        <scheme val="minor"/>
      </rPr>
      <t xml:space="preserve">Электронные весы </t>
    </r>
    <r>
      <rPr>
        <b/>
        <sz val="12"/>
        <rFont val="Calibri"/>
        <family val="2"/>
        <charset val="204"/>
        <scheme val="minor"/>
      </rPr>
      <t>программируемые с клапаном</t>
    </r>
    <r>
      <rPr>
        <sz val="10"/>
        <rFont val="Calibri"/>
        <family val="2"/>
        <charset val="204"/>
        <scheme val="minor"/>
      </rPr>
      <t xml:space="preserve"> 100 кг.  </t>
    </r>
    <r>
      <rPr>
        <b/>
        <sz val="12"/>
        <rFont val="Calibri"/>
        <family val="2"/>
        <charset val="204"/>
        <scheme val="minor"/>
      </rPr>
      <t>VALUE</t>
    </r>
  </si>
  <si>
    <r>
      <t xml:space="preserve">VALUE NAVTEK  (ПРЕМИУМ)        </t>
    </r>
    <r>
      <rPr>
        <sz val="11"/>
        <rFont val="Calibri"/>
        <family val="2"/>
        <charset val="204"/>
        <scheme val="minor"/>
      </rPr>
      <t xml:space="preserve">                                                                                                 Течеискатель нового поколения для газов  CFC, HCFC HFC, 3 грамма . щуп 40 см.  В течеискателе применяется аккумулятор (заряжается от СЕТИ) </t>
    </r>
    <r>
      <rPr>
        <b/>
        <sz val="11"/>
        <rFont val="Calibri"/>
        <family val="2"/>
        <charset val="204"/>
        <scheme val="minor"/>
      </rPr>
      <t xml:space="preserve"> в кейсе              </t>
    </r>
  </si>
  <si>
    <t xml:space="preserve">Горелка со шлангом и пьезоподжигом, шланг - 1,5 м;  функция антивспышки, регулировка интенсивности пламени, удобная анатомическая рукоятка; съемное сопло выполнен из латуни с внутренними лепестками для повышения тепловой мощности.                                                                                                                                                                                         Тепловая мощность 2.750 Вт.                                                                                                                                                                                       Тип пламени: Вихревое                                       </t>
  </si>
  <si>
    <t xml:space="preserve">Горелка  с пьезоподжигом, латунным регулятором пламени, встроенным редуктором давления, функцией антивспышки. съемное сопло выполнен из латуни с внутренними лепестками для повышения тепловой мощности.                                                                                                                                 Tепловая мощность 2.750 Вт.                                                                                                                                                                  Тип пламени: Вихревое  </t>
  </si>
  <si>
    <t xml:space="preserve">Горелка с пьезоподжигом , функцией антивспышки, встроенным редуктор давления, регулировкой интенсивности горения, кнопка фиксации горения, съемное сопло выполнено из латуни с внутренними лепестками для повышения тепловой мощности. С трубкой, вращающаяся на 360°                                                                                                                                                                 Тепловая мощность 3420 Вт.                                                                                                                                                                     Тип пламени: Вихревое  </t>
  </si>
  <si>
    <t xml:space="preserve">Горелка со шлангом и пьезоподжигом, шланг - 1,5 м , функцией антивспышки, встроенным редуктор давления, регулировкой интенсивности горения, кнопка фиксации горения, съемное сопло выполнено из латуни с внутренними лепестками для повышения тепловой мощности. С трубкой, вращающаяся на 360°                                                                                                                                                                 Тепловая мощность 3420 Вт.                                                                                                                                                                     Тип пламени: Вихревое  </t>
  </si>
  <si>
    <r>
      <t xml:space="preserve">Дренажная помпа  (12 л/час)  19 dB   </t>
    </r>
    <r>
      <rPr>
        <b/>
        <sz val="12"/>
        <rFont val="Calibri"/>
        <family val="2"/>
        <charset val="204"/>
        <scheme val="minor"/>
      </rPr>
      <t xml:space="preserve">WIPCOOL </t>
    </r>
    <r>
      <rPr>
        <sz val="10"/>
        <rFont val="Calibri"/>
        <family val="2"/>
        <charset val="204"/>
        <scheme val="minor"/>
      </rPr>
      <t>Комплектация:                                                                                                                       1) Качающий узел с силовым кабель под разъемом                                              2) Поплавок с разъемом под автоматику (провод 1,5 метра)                                                                                                                                            3</t>
    </r>
    <r>
      <rPr>
        <sz val="9"/>
        <rFont val="Calibri"/>
        <family val="2"/>
        <charset val="204"/>
        <scheme val="minor"/>
      </rPr>
      <t>) Силовой кабель с разъемом (1,5 метра)                                                                       4) Адаптер белый силиконовый (диаметр 16мм х20 мм)                                                        5) Трубка серая прямая (диаметр 16 мм)                                                                                                        6) Трубка черная для монтажа под 90 градусов (диаметр 16 мм)                                                                                               7) Трубка силиконовая белая для соединения помпы (1,5 метра)                                                                                    8)Адаптер белый ПВХ елочка для удлинения силиконовой трубки 2 шт.                                                   9) Стяжки длинные  4 шт. короткие 2 шт.                                                           10) Силиконовая ванночка для поплавка применяется при конденсате.                                                                                                                                                                                                                                                                                           11) Липучка (цвет зеленый) текстильная многоразовая 1 шт под помпу 1 шт. под поплавок.</t>
    </r>
  </si>
  <si>
    <r>
      <t xml:space="preserve">Дренажная помпа (16 л/час)  19 dB  </t>
    </r>
    <r>
      <rPr>
        <b/>
        <sz val="12"/>
        <rFont val="Calibri"/>
        <family val="2"/>
        <charset val="204"/>
        <scheme val="minor"/>
      </rPr>
      <t xml:space="preserve">WIPCOOL  </t>
    </r>
    <r>
      <rPr>
        <sz val="12"/>
        <rFont val="Calibri"/>
        <family val="2"/>
        <charset val="204"/>
        <scheme val="minor"/>
      </rPr>
      <t xml:space="preserve"> </t>
    </r>
    <r>
      <rPr>
        <sz val="9"/>
        <rFont val="Calibri"/>
        <family val="2"/>
        <charset val="204"/>
        <scheme val="minor"/>
      </rPr>
      <t>Комплектация:                                                                                                                       1)Качающий узел с разъемом (под силовой кабель и автоматику)                                             2)Поплавок с разъемом под автоматику (провод 1,5 метра)                                                                                                                                            3)Силовой кабель и кабель под автоматику (с разъемом 1,5 метра)                                                                       4)Адаптер силиконовый белый (диаметр 16мм х20 мм)                                                        5)Трубка прямая серая (диаметр 16 мм)                                                                                                        6)Трубка черная под по монтаж 90 градусов (диаметр 16 мм)                                                                                               7)Трубка силиконовая белая для соединения помпы (1,5 метра)                                                                                    8)Адаптер белый ПВХ елочка для удлинения силиконовой трубки 2 шт.                                                   9) Стяжки длинные  4 шт. короткие 2 шт.                                                           10) Силиконовая ванночка для поплавка применяется при конденсате.                                                                                                                                                                                                                                                                                           11) Липучка (цвет зеленый) текстильная многоразовая 1 шт под помпу 1 шт. под поплавок.</t>
    </r>
  </si>
  <si>
    <r>
      <t xml:space="preserve">Дренажная помпа (32 л/час)  21 dB  </t>
    </r>
    <r>
      <rPr>
        <b/>
        <sz val="12"/>
        <rFont val="Calibri"/>
        <family val="2"/>
        <charset val="204"/>
        <scheme val="minor"/>
      </rPr>
      <t>WIPCOOL</t>
    </r>
    <r>
      <rPr>
        <sz val="12"/>
        <rFont val="Calibri"/>
        <family val="2"/>
        <charset val="204"/>
        <scheme val="minor"/>
      </rPr>
      <t xml:space="preserve">  </t>
    </r>
    <r>
      <rPr>
        <sz val="9"/>
        <rFont val="Calibri"/>
        <family val="2"/>
        <charset val="204"/>
        <scheme val="minor"/>
      </rPr>
      <t>Комплектация:                                                                                                                       1) Качающий узел с разъемом (под силовой кабель и автоматику)                                             2) Поплавок с разъемом под автоматику (провод 1,5 метра)                                                                                                                                            3) Силовой кабель и кабель под автоматику (с разъемом 1,5 метра)                                                                       4) Адаптер силиконовый белый (диаметр 16мм х20 мм)                                                        5) Трубка прямая серая (диаметр 16 мм)                                                                                                        6) Трубка черная под  монтаж 90 градусов (диаметр 16 мм)                                                                                               7) Трубка силиконовая белая для соединения  помпы (1,5 метра)                                                                                   8)Адаптер белый ПВХ елочка для удлинения силиконовой трубки 2 шт.                                                   9) Стяжки длинные  4 шт. короткие 2 шт.                                                           10) Силиконовая ванночка для поплавка применяется при конденсате.                                                                                                                                                                                                                                                                                           11) Липучка (цвет зеленый) текстильная многоразовая 1 шт под помпу 1 шт. под поплавок.</t>
    </r>
  </si>
  <si>
    <r>
      <t xml:space="preserve">Дренажная помпа (18 л/час)  21 dB </t>
    </r>
    <r>
      <rPr>
        <b/>
        <sz val="12"/>
        <rFont val="Calibri"/>
        <family val="2"/>
        <charset val="204"/>
        <scheme val="minor"/>
      </rPr>
      <t xml:space="preserve">WIPCOOL   </t>
    </r>
    <r>
      <rPr>
        <sz val="12"/>
        <rFont val="Calibri"/>
        <family val="2"/>
        <charset val="204"/>
        <scheme val="minor"/>
      </rPr>
      <t xml:space="preserve">Комплектация:                                                                                    </t>
    </r>
    <r>
      <rPr>
        <sz val="9"/>
        <rFont val="Calibri"/>
        <family val="2"/>
        <charset val="204"/>
        <scheme val="minor"/>
      </rPr>
      <t>1) Помпа в сборе                                                                                                                                                                                       2) Силовой кабель  (с разъемом 0,8 метра)                                                                       3) Крепление для помпы                                                                                                            4) Трубка прямая прозрачная 1 шт.                                                                                                                                                                                                  5) Дюбели с винтами для крепления 2 шт.                                                                                                                                    6) Запасной уровень 1 шт.                                                                                                                7) Стяжки короткие 2 шт.</t>
    </r>
    <r>
      <rPr>
        <sz val="12"/>
        <rFont val="Calibri"/>
        <family val="2"/>
        <charset val="204"/>
        <scheme val="minor"/>
      </rPr>
      <t xml:space="preserve">   </t>
    </r>
  </si>
  <si>
    <r>
      <t xml:space="preserve">Дренажная помпа угловая (12 л/час)  19 dB </t>
    </r>
    <r>
      <rPr>
        <b/>
        <sz val="12"/>
        <rFont val="Calibri"/>
        <family val="2"/>
        <charset val="204"/>
        <scheme val="minor"/>
      </rPr>
      <t>WIPCOOL</t>
    </r>
    <r>
      <rPr>
        <sz val="12"/>
        <rFont val="Calibri"/>
        <family val="2"/>
        <charset val="204"/>
        <scheme val="minor"/>
      </rPr>
      <t xml:space="preserve">   </t>
    </r>
    <r>
      <rPr>
        <sz val="9"/>
        <rFont val="Calibri"/>
        <family val="2"/>
        <charset val="204"/>
        <scheme val="minor"/>
      </rPr>
      <t xml:space="preserve">Комплектация:                                                                                                                       1) Качающий узел с разъемом (под силовой кабель и автоматику)                                                                                                                                                                                       2) Силовой кабель и кабель под автоматику (с разъемом 1,5 метра)                                                                       3) Адаптер силиконовый белый (диаметр 16мм х20 мм)                                                        4) Трубка прямая серая (диаметр 16 мм)                                                                                                                                                                                                  5) Трубка силиконовая белая для соединения  помпы (1,5 метра)                                                                                                                                      6) Стяжки длинные  4 шт. короткие 2 шт.                                                           7) Силиконовая ванночка с металлическим креплением применяется при появлении конденсата.                                                                                       8) Дюбели с винтами для крепления металлического крепления ванночки.                                                                                                                                                                                                                                                                                         9) Липучка (цвет зеленый) текстильная многоразовая 2 шт. под помпу </t>
    </r>
  </si>
  <si>
    <r>
      <t xml:space="preserve">Накопительная помпа (180 л/час  28 dB)  емкость 1,8 литра  </t>
    </r>
    <r>
      <rPr>
        <b/>
        <sz val="12"/>
        <rFont val="Calibri"/>
        <family val="2"/>
        <charset val="204"/>
        <scheme val="minor"/>
      </rPr>
      <t xml:space="preserve">WIPCOOL                                                                               </t>
    </r>
    <r>
      <rPr>
        <sz val="12"/>
        <rFont val="Calibri"/>
        <family val="2"/>
        <charset val="204"/>
        <scheme val="minor"/>
      </rPr>
      <t xml:space="preserve">Комплектация:                                                                                                                       </t>
    </r>
    <r>
      <rPr>
        <sz val="9"/>
        <rFont val="Calibri"/>
        <family val="2"/>
        <charset val="204"/>
        <scheme val="minor"/>
      </rPr>
      <t>1) Качающий узел с накопительной емкостью (ванночкой 1,8 литра)                                           2) Силовой кабель  (с разъемом 1,5 метра)                                                                                                                                    3) Кабель под автоматику (с разъемом 1,5 метра)                                                                       4) Адаптер силиконовый белый (диаметр 16мм х20 мм)                                                        5) Хомут металлический 1 шт.                                                                                                                                                       6) Стяжки  короткие 2 шт.                                                                                          7) Металлический кронштейн для установки помпы на стену.</t>
    </r>
  </si>
  <si>
    <t>Шланг Дренажный д. 16 мм, (30 метров)</t>
  </si>
  <si>
    <t>VDG-S1</t>
  </si>
  <si>
    <t>VHE-29A</t>
  </si>
  <si>
    <t>VTC-32</t>
  </si>
  <si>
    <r>
      <t>Труборез    (4-32 мм)</t>
    </r>
    <r>
      <rPr>
        <b/>
        <sz val="12"/>
        <rFont val="Calibri"/>
        <family val="2"/>
        <charset val="204"/>
        <scheme val="minor"/>
      </rPr>
      <t xml:space="preserve"> VALUE</t>
    </r>
  </si>
  <si>
    <r>
      <t xml:space="preserve">Вал.с эксц  (1/4", 5/16", 3/8",1/2", 5/8", 3/4") с ограничением подачи трубы, в кейсе </t>
    </r>
    <r>
      <rPr>
        <b/>
        <sz val="12"/>
        <rFont val="Calibri"/>
        <family val="2"/>
        <charset val="204"/>
        <scheme val="minor"/>
      </rPr>
      <t>VALUE</t>
    </r>
  </si>
  <si>
    <t>P380</t>
  </si>
  <si>
    <r>
      <rPr>
        <sz val="10"/>
        <rFont val="Calibri"/>
        <family val="2"/>
        <charset val="204"/>
        <scheme val="minor"/>
      </rPr>
      <t xml:space="preserve">VRM1-0101I  </t>
    </r>
    <r>
      <rPr>
        <b/>
        <sz val="10"/>
        <rFont val="Calibri"/>
        <family val="2"/>
        <charset val="204"/>
        <scheme val="minor"/>
      </rPr>
      <t xml:space="preserve">                                                                          </t>
    </r>
    <r>
      <rPr>
        <b/>
        <sz val="11"/>
        <rFont val="Calibri"/>
        <family val="2"/>
        <charset val="204"/>
        <scheme val="minor"/>
      </rPr>
      <t>электронный</t>
    </r>
  </si>
  <si>
    <r>
      <rPr>
        <sz val="10"/>
        <rFont val="Calibri"/>
        <family val="2"/>
        <charset val="204"/>
        <scheme val="minor"/>
      </rPr>
      <t xml:space="preserve">VRM2-0101I    </t>
    </r>
    <r>
      <rPr>
        <b/>
        <sz val="10"/>
        <rFont val="Calibri"/>
        <family val="2"/>
        <charset val="204"/>
        <scheme val="minor"/>
      </rPr>
      <t xml:space="preserve">            </t>
    </r>
    <r>
      <rPr>
        <b/>
        <sz val="11"/>
        <rFont val="Calibri"/>
        <family val="2"/>
        <charset val="204"/>
        <scheme val="minor"/>
      </rPr>
      <t>электронный</t>
    </r>
  </si>
  <si>
    <t>НАБОРЫ ВАЛЬЦОВОК С ЭКСЦЕНТРИКОМ, НАБОР ТРУБОРАСШИРИТЕЛЯ ГИДРАВЛИЧЕСКИЙ</t>
  </si>
  <si>
    <r>
      <t>Ключ трещетка (</t>
    </r>
    <r>
      <rPr>
        <b/>
        <sz val="10"/>
        <rFont val="Calibri"/>
        <family val="2"/>
        <charset val="204"/>
        <scheme val="minor"/>
      </rPr>
      <t>механизм трещетки сталь</t>
    </r>
    <r>
      <rPr>
        <sz val="10"/>
        <rFont val="Calibri"/>
        <family val="2"/>
        <charset val="204"/>
        <scheme val="minor"/>
      </rPr>
      <t xml:space="preserve">)  </t>
    </r>
    <r>
      <rPr>
        <b/>
        <sz val="10"/>
        <rFont val="Calibri"/>
        <family val="2"/>
        <charset val="204"/>
        <scheme val="minor"/>
      </rPr>
      <t>(4",  6",  12",  14")</t>
    </r>
    <r>
      <rPr>
        <sz val="10"/>
        <rFont val="Calibri"/>
        <family val="2"/>
        <charset val="204"/>
        <scheme val="minor"/>
      </rPr>
      <t xml:space="preserve"> </t>
    </r>
    <r>
      <rPr>
        <b/>
        <sz val="12"/>
        <rFont val="Calibri"/>
        <family val="2"/>
        <charset val="204"/>
        <scheme val="minor"/>
      </rPr>
      <t>VALUE</t>
    </r>
  </si>
  <si>
    <r>
      <t>Ключ трещетка (</t>
    </r>
    <r>
      <rPr>
        <b/>
        <sz val="10"/>
        <rFont val="Calibri"/>
        <family val="2"/>
        <charset val="204"/>
        <scheme val="minor"/>
      </rPr>
      <t>механизм трещетки сталь</t>
    </r>
    <r>
      <rPr>
        <sz val="10"/>
        <rFont val="Calibri"/>
        <family val="2"/>
        <charset val="204"/>
        <scheme val="minor"/>
      </rPr>
      <t xml:space="preserve">)  (4",  6",  8",  10") </t>
    </r>
    <r>
      <rPr>
        <b/>
        <sz val="12"/>
        <rFont val="Calibri"/>
        <family val="2"/>
        <charset val="204"/>
        <scheme val="minor"/>
      </rPr>
      <t>VALUE</t>
    </r>
  </si>
  <si>
    <t>ГОРЕЛКИ ПОД МАПП ГАЗ (МАПП ГАЗ) ГАЗОСВАРОЧНЫЕ ПОСТЫ</t>
  </si>
  <si>
    <t>Ваша цена с скидкой в руб. за шт.</t>
  </si>
  <si>
    <r>
      <t xml:space="preserve">Рекомендованная </t>
    </r>
    <r>
      <rPr>
        <b/>
        <sz val="8"/>
        <color theme="1"/>
        <rFont val="Calibri"/>
        <family val="2"/>
        <charset val="204"/>
        <scheme val="minor"/>
      </rPr>
      <t>розничная</t>
    </r>
    <r>
      <rPr>
        <sz val="8"/>
        <color theme="1"/>
        <rFont val="Calibri"/>
        <family val="2"/>
        <charset val="204"/>
        <scheme val="minor"/>
      </rPr>
      <t xml:space="preserve"> цена продаж в руб. за шт.</t>
    </r>
  </si>
  <si>
    <t>e-mail:</t>
  </si>
  <si>
    <t>info.taldira@mail.ru</t>
  </si>
  <si>
    <t xml:space="preserve"> +7(495) 979-50-88, 979-59-88</t>
  </si>
  <si>
    <t xml:space="preserve">  телефон.</t>
  </si>
  <si>
    <t>030</t>
  </si>
  <si>
    <r>
      <t xml:space="preserve">Четырехвентильный  манифольд (R22,R134A,R410A,R407C) в комплекте с шлангами 4 шт. шланг для вакуумеровки  3/8 х3/8 (1 шт)  манометры 80 мм  в кейсе   </t>
    </r>
    <r>
      <rPr>
        <b/>
        <sz val="10"/>
        <rFont val="Calibri"/>
        <family val="2"/>
        <charset val="204"/>
        <scheme val="minor"/>
      </rPr>
      <t>VALUE</t>
    </r>
    <r>
      <rPr>
        <sz val="10"/>
        <rFont val="Calibri"/>
        <family val="2"/>
        <charset val="204"/>
        <scheme val="minor"/>
      </rPr>
      <t xml:space="preserve"> </t>
    </r>
  </si>
  <si>
    <r>
      <t xml:space="preserve">Двухвент.  манифольд (R22,R134A,R410A,R407C)                                                                                                                        с шлангами и c </t>
    </r>
    <r>
      <rPr>
        <b/>
        <sz val="10"/>
        <rFont val="Calibri"/>
        <family val="2"/>
        <charset val="204"/>
        <scheme val="minor"/>
      </rPr>
      <t xml:space="preserve">2-мя  дапторами R410 на R22  80мм           </t>
    </r>
    <r>
      <rPr>
        <sz val="10"/>
        <rFont val="Calibri"/>
        <family val="2"/>
        <charset val="204"/>
        <scheme val="minor"/>
      </rPr>
      <t xml:space="preserve">                                                     </t>
    </r>
    <r>
      <rPr>
        <b/>
        <sz val="10"/>
        <rFont val="Calibri"/>
        <family val="2"/>
        <charset val="204"/>
        <scheme val="minor"/>
      </rPr>
      <t>VALUE</t>
    </r>
  </si>
  <si>
    <r>
      <t xml:space="preserve">Двухвент.  манифольд (R22,R134A,R410A,R407C) без шлангов манометры 80 мм </t>
    </r>
    <r>
      <rPr>
        <b/>
        <sz val="10"/>
        <rFont val="Calibri"/>
        <family val="2"/>
        <charset val="204"/>
        <scheme val="minor"/>
      </rPr>
      <t>VALUE</t>
    </r>
  </si>
  <si>
    <r>
      <rPr>
        <b/>
        <sz val="12"/>
        <rFont val="Calibri"/>
        <family val="2"/>
        <charset val="204"/>
        <scheme val="minor"/>
      </rPr>
      <t>VALUE NAVTEK  (ПРЕМИУМ)</t>
    </r>
    <r>
      <rPr>
        <sz val="10"/>
        <rFont val="Calibri"/>
        <family val="2"/>
        <charset val="204"/>
        <scheme val="minor"/>
      </rPr>
      <t xml:space="preserve">                                                                                                Электронные весы</t>
    </r>
    <r>
      <rPr>
        <b/>
        <sz val="10"/>
        <rFont val="Calibri"/>
        <family val="2"/>
        <charset val="204"/>
        <scheme val="minor"/>
      </rPr>
      <t xml:space="preserve"> с пультом дистанционного управления</t>
    </r>
    <r>
      <rPr>
        <sz val="10"/>
        <rFont val="Calibri"/>
        <family val="2"/>
        <charset val="204"/>
        <scheme val="minor"/>
      </rPr>
      <t xml:space="preserve"> взвешивание до 50 кг. Корпус из титанового сплава (НЕТТО весов 2 кг.)  комплектуются противоударной сумкой.</t>
    </r>
  </si>
  <si>
    <r>
      <rPr>
        <b/>
        <sz val="12"/>
        <rFont val="Calibri"/>
        <family val="2"/>
        <charset val="204"/>
        <scheme val="minor"/>
      </rPr>
      <t>VALUE NAVTEK  (ПРЕМИУМ)</t>
    </r>
    <r>
      <rPr>
        <sz val="10"/>
        <rFont val="Calibri"/>
        <family val="2"/>
        <charset val="204"/>
        <scheme val="minor"/>
      </rPr>
      <t xml:space="preserve">                                                                                                            Электронные весы </t>
    </r>
    <r>
      <rPr>
        <b/>
        <sz val="10"/>
        <rFont val="Calibri"/>
        <family val="2"/>
        <charset val="204"/>
        <scheme val="minor"/>
      </rPr>
      <t>с пультом дистанционного управления</t>
    </r>
    <r>
      <rPr>
        <sz val="10"/>
        <rFont val="Calibri"/>
        <family val="2"/>
        <charset val="204"/>
        <scheme val="minor"/>
      </rPr>
      <t xml:space="preserve"> взвешивание до 100 кг. Корпус из титанового сплава (весят весы 2 кг.) комплектуются противоударной сумкой. </t>
    </r>
    <r>
      <rPr>
        <b/>
        <sz val="12"/>
        <rFont val="Calibri"/>
        <family val="2"/>
        <charset val="204"/>
        <scheme val="minor"/>
      </rPr>
      <t xml:space="preserve"> </t>
    </r>
  </si>
  <si>
    <t>Наименование</t>
  </si>
  <si>
    <r>
      <t xml:space="preserve">Вентиль шаровой с адаптером   папа 1/4”x мама 5/16”  прямой (R22xR410A)   </t>
    </r>
    <r>
      <rPr>
        <b/>
        <sz val="10"/>
        <rFont val="Calibri"/>
        <family val="2"/>
        <charset val="204"/>
        <scheme val="minor"/>
      </rPr>
      <t>VALUE</t>
    </r>
  </si>
  <si>
    <r>
      <t xml:space="preserve">Вентиль шаровой с адаптером   папа 1/4”x мама 5/16” угловой 45 градусов(R22xR410A)  </t>
    </r>
    <r>
      <rPr>
        <b/>
        <sz val="10"/>
        <rFont val="Calibri"/>
        <family val="2"/>
        <charset val="204"/>
        <scheme val="minor"/>
      </rPr>
      <t>VALUE</t>
    </r>
  </si>
  <si>
    <r>
      <t xml:space="preserve">Вентиль шаровой с адаптером  папа 5/16” x 5/16”  прямой  (R410xR410A) </t>
    </r>
    <r>
      <rPr>
        <b/>
        <sz val="10"/>
        <rFont val="Calibri"/>
        <family val="2"/>
        <charset val="204"/>
        <scheme val="minor"/>
      </rPr>
      <t>VALUE</t>
    </r>
  </si>
  <si>
    <r>
      <t xml:space="preserve">Вентиль шаровой с адаптером  папа 1/4”x папа 1/4” угловой  45 градусов (R 22xR22) </t>
    </r>
    <r>
      <rPr>
        <b/>
        <sz val="10"/>
        <rFont val="Calibri"/>
        <family val="2"/>
        <charset val="204"/>
        <scheme val="minor"/>
      </rPr>
      <t>VALUE</t>
    </r>
  </si>
  <si>
    <r>
      <t xml:space="preserve">Вентиль шаровой с адаптером папа 5/16”x мама 1/4” прямой   (R410AxR22) </t>
    </r>
    <r>
      <rPr>
        <b/>
        <sz val="10"/>
        <rFont val="Calibri"/>
        <family val="2"/>
        <charset val="204"/>
        <scheme val="minor"/>
      </rPr>
      <t>VALUE</t>
    </r>
  </si>
  <si>
    <r>
      <rPr>
        <sz val="10"/>
        <rFont val="Calibri"/>
        <family val="2"/>
        <charset val="204"/>
        <scheme val="minor"/>
      </rPr>
      <t>Вентиль шаровой с адаптером папа 5/16”x мама 1/4” угловой 45 градусов(R410AxR22)</t>
    </r>
    <r>
      <rPr>
        <b/>
        <sz val="10"/>
        <rFont val="Calibri"/>
        <family val="2"/>
        <charset val="204"/>
        <scheme val="minor"/>
      </rPr>
      <t xml:space="preserve"> VALUE</t>
    </r>
  </si>
  <si>
    <r>
      <t xml:space="preserve">Адаптер   прямой   папа 1/4”  x   мама 5/16”  (R 22  x  R 410A) </t>
    </r>
    <r>
      <rPr>
        <b/>
        <sz val="10"/>
        <rFont val="Calibri"/>
        <family val="2"/>
        <charset val="204"/>
        <scheme val="minor"/>
      </rPr>
      <t>VALUE</t>
    </r>
  </si>
  <si>
    <r>
      <t xml:space="preserve">Адаптер   прямой   папа 5/16” x   мама 1/4”   ( R 410A x  R 22 ) </t>
    </r>
    <r>
      <rPr>
        <b/>
        <sz val="10"/>
        <rFont val="Calibri"/>
        <family val="2"/>
        <charset val="204"/>
        <scheme val="minor"/>
      </rPr>
      <t>VALUE</t>
    </r>
  </si>
  <si>
    <r>
      <t xml:space="preserve">Адаптер   прямой   папа 5/16” x  мама 1/4”   накидная гайка    ( R 410A x  R 22 ) </t>
    </r>
    <r>
      <rPr>
        <b/>
        <sz val="10"/>
        <rFont val="Calibri"/>
        <family val="2"/>
        <charset val="204"/>
        <scheme val="minor"/>
      </rPr>
      <t>VALUE</t>
    </r>
  </si>
  <si>
    <r>
      <t xml:space="preserve">Адаптер   прямой   папа 1/4”  x   мама 5/16”  накидная гайка   (R 22  x  R 410A) </t>
    </r>
    <r>
      <rPr>
        <b/>
        <sz val="10"/>
        <rFont val="Calibri"/>
        <family val="2"/>
        <charset val="204"/>
        <scheme val="minor"/>
      </rPr>
      <t>VALUE</t>
    </r>
  </si>
  <si>
    <r>
      <t xml:space="preserve">Адаптер   угловой  папа 1/4” x  мама 5/16”    накидная гайка   (R 22  x  R 410A) </t>
    </r>
    <r>
      <rPr>
        <b/>
        <sz val="10"/>
        <rFont val="Calibri"/>
        <family val="2"/>
        <charset val="204"/>
        <scheme val="minor"/>
      </rPr>
      <t>VALUE</t>
    </r>
  </si>
  <si>
    <r>
      <t xml:space="preserve">Адаптер   угловой  папа 5/16” x  мама 1/4”    накидная гайка   ( R 410A x  R 22 ) </t>
    </r>
    <r>
      <rPr>
        <b/>
        <sz val="10"/>
        <rFont val="Calibri"/>
        <family val="2"/>
        <charset val="204"/>
        <scheme val="minor"/>
      </rPr>
      <t>VALUE</t>
    </r>
  </si>
  <si>
    <t>Капельная воронка с гидрозатвором KV</t>
  </si>
  <si>
    <r>
      <t xml:space="preserve">Накопительная помпа (380 л/час  48 dB)  емкость 2,8 литра  WIPCOOL                                                                                        </t>
    </r>
    <r>
      <rPr>
        <sz val="9"/>
        <rFont val="Calibri"/>
        <family val="2"/>
        <charset val="204"/>
        <scheme val="minor"/>
      </rPr>
      <t>Комплектация:                                                                                                                       1) Качающий узел с накопительной емкостью (ванночкой 2,8 литра)                                           2) Силовой кабель  (с разъемом 1,5 метра)                                                                                                                                    3) Кабель под автоматику (с разъемом 1,5 метра)                                                                       4) Адаптер силиконовый белый (диаметр 16мм х20 мм)                                                        5) Хомут металлический 1 шт.                                                                                                                                                       6) Стяжки  короткие 2 шт.                                                                                            7) Металлический кронштейн для установки помпы на стену.                                         8) Шумо-изоляционный коврик</t>
    </r>
  </si>
  <si>
    <t>P32</t>
  </si>
  <si>
    <t>Насос ручной для перекачки масла                                                                                                                                        Максимальное создаваемое давление 10 bar                                                                                                                            Пропускная способность 1 подъема, спуска 50 ml                                                                                                            Соединительные размеры шланга 1/4 SAE                                                                        Шланг маслостойкий длина 1,5 метра  1 шт.</t>
  </si>
  <si>
    <t>R1</t>
  </si>
  <si>
    <t>Насос ручной для перекачки масла                                                                                                                                        Максимальное создаваемое давление 15 bar                                                                                                                            Пропускная способность 1 подъема, спуска 75 ml                                                                                                            Соединительные размеры шланга 1/4 SAE                                                                        Шланг маслостойкий  высокого давления длина 1,5 метра  1 шт.</t>
  </si>
  <si>
    <t>R2</t>
  </si>
  <si>
    <t>Насос  для перекачки масла    230V  50Hz                                                                                                                                    Максимальное создаваемое давление 16 bar                                                                                                                            Пропускная способность 150 л/час                                                                                                            Соединительные размеры  шланга 1/4 SAE  3/8 SAE                                                                       Шланг низкого давления длина 0,8 метра  1 шт.                                                                                                                          Шланг высокого давления длина 1,5 метра  1 шт.                                                                                                         Адаптер 2 шт.                                                                                                                                               Алюминиевый кейс</t>
  </si>
  <si>
    <t>R4</t>
  </si>
  <si>
    <t>Насос  для перекачки масла    230V  50Hz                                                                                                                                    Максимальное создаваемое давление 25 bar                                                                                                                            Пропускная спасобность 350 л/час                                                                                                            Соединительные размеры  шланга 1/4 SAE  3/8 SAE                                                                       Шланг низкого давления длина 0,8 метра  1 шт.                                                                                                                          Шланг высокого давления длина 1,5 метра  1 шт.                                                                                                         Адаптер 2 шт.                                                                                                                                               Алюминевый кейс</t>
  </si>
  <si>
    <t>R6</t>
  </si>
  <si>
    <r>
      <t xml:space="preserve">Мойка пистолет с встроенным  аккумулятором,                                                                                                                                                                                Производительность 1 литр /мин.                                                                            Рабочее давление 2 bar                                                                    Подъем воды 1,5 метра                                                                                             </t>
    </r>
    <r>
      <rPr>
        <sz val="10.5"/>
        <color theme="1"/>
        <rFont val="Calibri"/>
        <family val="2"/>
        <charset val="204"/>
        <scheme val="minor"/>
      </rPr>
      <t>Время работы от полной зарядки батареи 40</t>
    </r>
    <r>
      <rPr>
        <sz val="11"/>
        <color theme="1"/>
        <rFont val="Calibri"/>
        <family val="2"/>
        <charset val="204"/>
        <scheme val="minor"/>
      </rPr>
      <t xml:space="preserve"> мин.                                                                                       Вес  0,7 кг.</t>
    </r>
  </si>
  <si>
    <r>
      <t xml:space="preserve">С2                                                          </t>
    </r>
    <r>
      <rPr>
        <b/>
        <sz val="11"/>
        <color theme="1"/>
        <rFont val="Calibri"/>
        <family val="2"/>
        <charset val="204"/>
        <scheme val="minor"/>
      </rPr>
      <t>(работа от аккумуляторная)</t>
    </r>
  </si>
  <si>
    <r>
      <t xml:space="preserve">Мойка пистолет аккумуляторная                                                                    В комплекте 2 аккумулятора                                                 Производительность 3 литр /мин.                                                       Высота подъем воды 1,5 метра                                                                           Рабочее давление 25 bar                                                                  </t>
    </r>
    <r>
      <rPr>
        <sz val="10.5"/>
        <color theme="1"/>
        <rFont val="Calibri"/>
        <family val="2"/>
        <charset val="204"/>
        <scheme val="minor"/>
      </rPr>
      <t xml:space="preserve">Работа от полной зарядки 2-х аккумуляторов 60 мин </t>
    </r>
    <r>
      <rPr>
        <sz val="11"/>
        <color theme="1"/>
        <rFont val="Calibri"/>
        <family val="2"/>
        <charset val="204"/>
        <scheme val="minor"/>
      </rPr>
      <t xml:space="preserve">                                                                                                                                      Вес  1,7 кг.</t>
    </r>
  </si>
  <si>
    <r>
      <t xml:space="preserve">C25                                         </t>
    </r>
    <r>
      <rPr>
        <b/>
        <sz val="11"/>
        <color theme="1"/>
        <rFont val="Calibri"/>
        <family val="2"/>
        <charset val="204"/>
        <scheme val="minor"/>
      </rPr>
      <t xml:space="preserve">(работа от аккумуляторная) </t>
    </r>
  </si>
  <si>
    <r>
      <t xml:space="preserve">Мойка с  функцией парогенератора, подогревом воды и ионизацией воздуха . </t>
    </r>
    <r>
      <rPr>
        <sz val="10.5"/>
        <color theme="1"/>
        <rFont val="Calibri"/>
        <family val="2"/>
        <charset val="204"/>
        <scheme val="minor"/>
      </rPr>
      <t xml:space="preserve">(5 режимов работы)  </t>
    </r>
    <r>
      <rPr>
        <sz val="11"/>
        <color theme="1"/>
        <rFont val="Calibri"/>
        <family val="2"/>
        <charset val="204"/>
        <scheme val="minor"/>
      </rPr>
      <t xml:space="preserve">  Управление сенсорное                                                                            Питание 230V  50Hz                                                      Производительность 3 литр /мин.                                                                            Рабочее давление 3-6 bar                                                             Температура пара от 100 градусов цельсия  </t>
    </r>
    <r>
      <rPr>
        <sz val="10.5"/>
        <color theme="1"/>
        <rFont val="Calibri"/>
        <family val="2"/>
        <charset val="204"/>
        <scheme val="minor"/>
      </rPr>
      <t xml:space="preserve">Температура нагрева воды 60-85 градусов цельсия       </t>
    </r>
    <r>
      <rPr>
        <sz val="11"/>
        <color theme="1"/>
        <rFont val="Calibri"/>
        <family val="2"/>
        <charset val="204"/>
        <scheme val="minor"/>
      </rPr>
      <t xml:space="preserve">                                                                        Шланг низкого давления 2,5 метра 1 шт.                                                  Шланг высокого давления 3,5 метров 1 шт.   Шланг для ионизации 2,5 метров 1 шт.                                                                                                                                             Вес  5,5 кг.</t>
    </r>
  </si>
  <si>
    <t>Мойка 230V  50Hz                                                             Производительность 3 литр /мин.                                                                            Рабочее давление 3-6 bar                                                                                 Шланг низкого давления 2,5 метра 1 шт.                                                  Шланг высокого давления 5 метров 1 шт.                                                                                                                                          Вес  3,7 кг.</t>
  </si>
  <si>
    <r>
      <t xml:space="preserve">Мойка аккумуляторная                                                                    В комплекте 1 аккумулятор                                                 Производительность 4 литр /мин.                                                                            Рабочее давление 7-10 bar                                                                                 Шланг низкого давления 2,5 метра 1 шт.                                                  Шланг высокого давления 5 метров 1 шт.                     </t>
    </r>
    <r>
      <rPr>
        <sz val="10"/>
        <color theme="1"/>
        <rFont val="Calibri"/>
        <family val="2"/>
        <charset val="204"/>
        <scheme val="minor"/>
      </rPr>
      <t>Время работы от полной зарядки аккумулятора 60 мин</t>
    </r>
    <r>
      <rPr>
        <sz val="10.5"/>
        <color theme="1"/>
        <rFont val="Calibri"/>
        <family val="2"/>
        <charset val="204"/>
        <scheme val="minor"/>
      </rPr>
      <t xml:space="preserve">    </t>
    </r>
    <r>
      <rPr>
        <sz val="11"/>
        <color theme="1"/>
        <rFont val="Calibri"/>
        <family val="2"/>
        <charset val="204"/>
        <scheme val="minor"/>
      </rPr>
      <t xml:space="preserve">                                                                                                                                  Вес  4,2 кг.</t>
    </r>
  </si>
  <si>
    <r>
      <t xml:space="preserve">С10B                                        </t>
    </r>
    <r>
      <rPr>
        <b/>
        <sz val="11"/>
        <rFont val="Calibri"/>
        <family val="2"/>
        <charset val="204"/>
        <scheme val="minor"/>
      </rPr>
      <t>(работа от аккумуляторная)</t>
    </r>
    <r>
      <rPr>
        <sz val="9"/>
        <rFont val="Calibri"/>
        <family val="2"/>
        <charset val="204"/>
        <scheme val="minor"/>
      </rPr>
      <t xml:space="preserve"> </t>
    </r>
  </si>
  <si>
    <t>Прайс не является публичной офертой. Подробнее…</t>
  </si>
  <si>
    <t>Адаптер переходник для батарей BOSCH вакуумных насосов F1B и 2F0B WIPCOOL</t>
  </si>
  <si>
    <t>Адаптер переходник для батарей MAKITA для вакуумных насосов F1B и 2F0B WIPCOOL</t>
  </si>
  <si>
    <t>Адаптер BA         (Bosh)</t>
  </si>
  <si>
    <t>Адаптер MA          (Makita)</t>
  </si>
  <si>
    <t>MAPP GAZ                 BERNZOMATIC</t>
  </si>
  <si>
    <r>
      <t xml:space="preserve">Режущий ролик к труборезам  VTC-19, </t>
    </r>
    <r>
      <rPr>
        <b/>
        <sz val="12"/>
        <rFont val="Calibri"/>
        <family val="2"/>
        <charset val="204"/>
        <scheme val="minor"/>
      </rPr>
      <t xml:space="preserve">VALUE </t>
    </r>
    <r>
      <rPr>
        <sz val="12"/>
        <rFont val="Calibri"/>
        <family val="2"/>
        <charset val="204"/>
        <scheme val="minor"/>
      </rPr>
      <t>(продаем по 6 штук)</t>
    </r>
  </si>
  <si>
    <r>
      <t xml:space="preserve">Режущий ролик к труборезам  VTC-28, VTC-28В </t>
    </r>
    <r>
      <rPr>
        <b/>
        <sz val="12"/>
        <rFont val="Calibri"/>
        <family val="2"/>
        <charset val="204"/>
        <scheme val="minor"/>
      </rPr>
      <t>VALUE</t>
    </r>
    <r>
      <rPr>
        <sz val="12"/>
        <rFont val="Calibri"/>
        <family val="2"/>
        <charset val="204"/>
        <scheme val="minor"/>
      </rPr>
      <t xml:space="preserve"> (продаем по 6 штук)</t>
    </r>
  </si>
  <si>
    <r>
      <t xml:space="preserve">Режущий ролик к труборезам  VTC-42, VTC-70 </t>
    </r>
    <r>
      <rPr>
        <b/>
        <sz val="12"/>
        <rFont val="Calibri"/>
        <family val="2"/>
        <charset val="204"/>
        <scheme val="minor"/>
      </rPr>
      <t xml:space="preserve">VALUE </t>
    </r>
    <r>
      <rPr>
        <sz val="12"/>
        <rFont val="Calibri"/>
        <family val="2"/>
        <charset val="204"/>
        <scheme val="minor"/>
      </rPr>
      <t>(продаем по 6 штук)</t>
    </r>
  </si>
  <si>
    <t>MAPP GAZ   BERNZOMATIC  США (продаем упаковками по 12 штук)</t>
  </si>
  <si>
    <t>ФИТИНГ МЕДНЫЙ ПОД ПАЙКУ (УГОЛ, МУФТА, ТРОЙНИК, МАСЛОПОДЪЕМНАЯ ПЕТЛЯ) продаются кратно упаковке</t>
  </si>
  <si>
    <t xml:space="preserve">*Обращаем ваше внимание на то, что данный прайс носит исключительно информационный характер и ни при каких условиях не является публичной офертой, определяемой положениями Статьи 437 ГК РФ. Цены приведены как справочная информация и могут быть изменены в любое время без предупреждения. Производитель может изменить комплектацию, характеристики и внешний вид товара без предварительного уведомления. Изображения могут отличаться от действительного вида товара. Для получения подробной информации о стоимости, комплектации, сроках и условиях поставки оборудования просьба обращаться к менеджерам компании. ООО «ТД ТИТАН» не несет ответственности перед клиентом за прямые или косвенные убытки, упущенную выгоду или иной ущерб, возникшие в результате выхода из строя приобретенного оборудования. </t>
  </si>
  <si>
    <t>Адаптер универсальный для снятия ниппеля под давлением. Для работы с резьбой SAE 1/4 и 5/16. Имеет шаровой вентиль и сервисный порт 1/4 с клапаном шредера. Подходит для всех видов хладагента.</t>
  </si>
  <si>
    <t>VCR-1</t>
  </si>
  <si>
    <t xml:space="preserve">Набор для развальцовки.                                                  В комплекте: 
1) Вальцеватель – 1 шт.
2) Насадки под каждый размер (1/4», 3/8», 1/2», 5/8» 3/4»)   – 5 шт. 
3) Аккумулятор – 1 шт.
4)Зарядное устройство – 1 шт.
3) Пластиковый кейс для хранения – 1 шт.
</t>
  </si>
  <si>
    <t xml:space="preserve">VET – 19 Li </t>
  </si>
  <si>
    <t>ОДНОСТУПЕНЧАТЫЕ ВАКУУМНЫЕ НАСОСЫ НОВОГО ПОКОЛЕНИЯ   WIPCOOL (ПРЕМИУМ)</t>
  </si>
  <si>
    <t xml:space="preserve">Насосы для перекачки масла </t>
  </si>
  <si>
    <t xml:space="preserve">АВТОМАТИЧЕСКАЯ ЗАПРАВОЧНАЯ СТАНЦИЯ НОВОГО ПОКОЛЕНИЯ VALUE NAVTEK  (ПРЕМИУМ) </t>
  </si>
  <si>
    <t xml:space="preserve">ОДНОВЕНТИЛЬНЫЙ МАНИФОЛЬД НОВОГО ПОКОЛЕНИЯ С ШАРОВЫМ ВЕНТИЛЕМ  VALUE NAVTEK  (ПРЕМИУМ) </t>
  </si>
  <si>
    <t xml:space="preserve">ВЕСЫ НОВОГО ПОКОЛЕНИЯ С ПУЛЬТОМ ДИСТАНЦИОНОГО УПРАВЛЕНИЯ VALUE NAVTEK  (ПРЕМИУМ) </t>
  </si>
  <si>
    <t>МОЙКИ ДЛЯ КОНДИЦИОНЕРОВ ВНУТРЕНИХ И ВНЕШНИХ БЛОКОВ   WIPCOOL (ПРЕМИУМ)</t>
  </si>
  <si>
    <t>Угол 45º (100 шт.)</t>
  </si>
  <si>
    <t>Угол 45º (50 шт.)</t>
  </si>
  <si>
    <t>Угол 45º (25 шт.)</t>
  </si>
  <si>
    <t>Угол 45º (5 шт.)</t>
  </si>
  <si>
    <t>Угол 45º (1 шт.)</t>
  </si>
  <si>
    <t>Тройник (100 шт.)</t>
  </si>
  <si>
    <t>Тройник (50 шт.)</t>
  </si>
  <si>
    <t>Тройник (25 шт.)</t>
  </si>
  <si>
    <t>Тройник (10 шт.)</t>
  </si>
  <si>
    <t>Тройник (5 шт.)</t>
  </si>
  <si>
    <t>Тройник (1 шт.)</t>
  </si>
  <si>
    <t>Муфта  (1 шт.)</t>
  </si>
  <si>
    <t>Муфта  (100 шт.)</t>
  </si>
  <si>
    <t>Муфта  (50 шт.)</t>
  </si>
  <si>
    <t>Муфта  (25 шт.)</t>
  </si>
  <si>
    <t>Муфта  (10 шт.)</t>
  </si>
  <si>
    <t>Муфта  (5 шт.)</t>
  </si>
  <si>
    <t xml:space="preserve">             Инструмент, расходные материалы для монтажа и сервисного обслуживания холодильного оборудования и кондиционирования. </t>
  </si>
  <si>
    <r>
      <t xml:space="preserve">Вальцовка с эксцентриком  с ограничением подачи трубы           (1/4", 5/16", 3/8",1/2", 5/8", 3/4") </t>
    </r>
    <r>
      <rPr>
        <b/>
        <sz val="12"/>
        <color theme="1"/>
        <rFont val="Calibri"/>
        <family val="2"/>
        <charset val="204"/>
        <scheme val="minor"/>
      </rPr>
      <t>WIPCOOL</t>
    </r>
  </si>
  <si>
    <t>EF-2</t>
  </si>
  <si>
    <t>VHF-SA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</si>
</sst>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5" formatCode="0.0"/>
  </numFmts>
  <fonts count="31">
    <font>
      <sz val="11"/>
      <color theme="1"/>
      <name val="Calibri"/>
      <family val="2"/>
      <charset val="204"/>
      <scheme val="minor"/>
    </font>
    <font>
      <b/>
      <sz val="11"/>
      <color rgb="FFFA7D00"/>
      <name val="Calibri"/>
      <family val="2"/>
      <charset val="204"/>
      <scheme val="minor"/>
    </font>
    <font>
      <b/>
      <sz val="16"/>
      <color theme="3"/>
      <name val="Calibri"/>
      <family val="2"/>
      <charset val="204"/>
      <scheme val="minor"/>
    </font>
    <font>
      <sz val="10"/>
      <name val="Calibri"/>
      <family val="2"/>
      <charset val="204"/>
      <scheme val="minor"/>
    </font>
    <font>
      <sz val="11"/>
      <name val="Calibri"/>
      <family val="2"/>
      <charset val="204"/>
      <scheme val="minor"/>
    </font>
    <font>
      <b/>
      <sz val="10"/>
      <name val="Calibri"/>
      <family val="2"/>
      <charset val="204"/>
      <scheme val="minor"/>
    </font>
    <font>
      <b/>
      <sz val="12"/>
      <color theme="1"/>
      <name val="Calibri"/>
      <family val="2"/>
      <charset val="204"/>
      <scheme val="minor"/>
    </font>
    <font>
      <sz val="9"/>
      <name val="Calibri"/>
      <family val="2"/>
      <charset val="204"/>
      <scheme val="minor"/>
    </font>
    <font>
      <b/>
      <sz val="12"/>
      <name val="Calibri"/>
      <family val="2"/>
      <charset val="204"/>
      <scheme val="minor"/>
    </font>
    <font>
      <b/>
      <sz val="11"/>
      <name val="Calibri"/>
      <family val="2"/>
      <charset val="204"/>
      <scheme val="minor"/>
    </font>
    <font>
      <b/>
      <sz val="14"/>
      <name val="Calibri"/>
      <family val="2"/>
      <charset val="204"/>
      <scheme val="minor"/>
    </font>
    <font>
      <sz val="12"/>
      <name val="宋体"/>
      <charset val="134"/>
    </font>
    <font>
      <sz val="9"/>
      <name val="宋体"/>
      <charset val="134"/>
    </font>
    <font>
      <sz val="9"/>
      <name val="Arial"/>
      <family val="2"/>
    </font>
    <font>
      <sz val="12"/>
      <name val="Calibri"/>
      <family val="2"/>
      <charset val="204"/>
      <scheme val="minor"/>
    </font>
    <font>
      <b/>
      <sz val="9"/>
      <name val="Calibri"/>
      <family val="2"/>
      <charset val="204"/>
      <scheme val="minor"/>
    </font>
    <font>
      <b/>
      <sz val="11"/>
      <color theme="1"/>
      <name val="Calibri"/>
      <family val="2"/>
      <charset val="204"/>
      <scheme val="minor"/>
    </font>
    <font>
      <sz val="14"/>
      <color theme="1"/>
      <name val="Calibri"/>
      <family val="2"/>
      <charset val="204"/>
      <scheme val="minor"/>
    </font>
    <font>
      <sz val="14"/>
      <name val="Calibri"/>
      <family val="2"/>
      <charset val="204"/>
      <scheme val="minor"/>
    </font>
    <font>
      <b/>
      <sz val="14"/>
      <color theme="1"/>
      <name val="Calibri"/>
      <family val="2"/>
      <charset val="204"/>
      <scheme val="minor"/>
    </font>
    <font>
      <sz val="11"/>
      <color theme="1"/>
      <name val="Arial"/>
      <family val="2"/>
      <charset val="204"/>
    </font>
    <font>
      <b/>
      <sz val="8"/>
      <color theme="1"/>
      <name val="Calibri"/>
      <family val="2"/>
      <charset val="204"/>
      <scheme val="minor"/>
    </font>
    <font>
      <sz val="8"/>
      <color theme="1"/>
      <name val="Calibri"/>
      <family val="2"/>
      <charset val="204"/>
      <scheme val="minor"/>
    </font>
    <font>
      <sz val="10"/>
      <color theme="1"/>
      <name val="Times New Roman"/>
      <family val="1"/>
      <charset val="204"/>
    </font>
    <font>
      <b/>
      <sz val="16"/>
      <color theme="1"/>
      <name val="Calibri"/>
      <family val="2"/>
      <charset val="204"/>
      <scheme val="minor"/>
    </font>
    <font>
      <sz val="10"/>
      <color theme="1"/>
      <name val="Calibri"/>
      <family val="2"/>
      <charset val="204"/>
      <scheme val="minor"/>
    </font>
    <font>
      <b/>
      <sz val="10"/>
      <color theme="1"/>
      <name val="Calibri"/>
      <family val="2"/>
      <charset val="204"/>
      <scheme val="minor"/>
    </font>
    <font>
      <sz val="10.5"/>
      <color theme="1"/>
      <name val="Calibri"/>
      <family val="2"/>
      <charset val="204"/>
      <scheme val="minor"/>
    </font>
    <font>
      <b/>
      <sz val="11"/>
      <color theme="3"/>
      <name val="Calibri"/>
      <family val="2"/>
      <charset val="204"/>
      <scheme val="minor"/>
    </font>
    <font>
      <b/>
      <sz val="15"/>
      <color theme="3"/>
      <name val="Calibri"/>
      <family val="2"/>
      <charset val="204"/>
      <scheme val="minor"/>
    </font>
    <font>
      <sz val="12"/>
      <color theme="1"/>
      <name val="Calibri"/>
      <family val="2"/>
      <charset val="204"/>
      <scheme val="minor"/>
    </font>
  </fonts>
  <fills count="8">
    <fill>
      <patternFill patternType="none"/>
    </fill>
    <fill>
      <patternFill patternType="gray125"/>
    </fill>
    <fill>
      <patternFill patternType="solid">
        <fgColor rgb="FFF2F2F2"/>
      </patternFill>
    </fill>
    <fill>
      <patternFill patternType="solid">
        <fgColor theme="3" tint="0.59999389629810485"/>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0"/>
        <bgColor indexed="64"/>
      </patternFill>
    </fill>
    <fill>
      <patternFill patternType="solid">
        <fgColor theme="4" tint="0.59999389629810485"/>
        <bgColor indexed="64"/>
      </patternFill>
    </fill>
  </fills>
  <borders count="63">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7F7F7F"/>
      </left>
      <right style="thin">
        <color rgb="FF7F7F7F"/>
      </right>
      <top style="thin">
        <color rgb="FF7F7F7F"/>
      </top>
      <bottom style="thin">
        <color rgb="FF7F7F7F"/>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right/>
      <top style="medium">
        <color indexed="64"/>
      </top>
      <bottom/>
      <diagonal/>
    </border>
    <border>
      <left style="thin">
        <color indexed="64"/>
      </left>
      <right style="thin">
        <color indexed="64"/>
      </right>
      <top style="thin">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medium">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right/>
      <top/>
      <bottom style="thick">
        <color theme="4"/>
      </bottom>
      <diagonal/>
    </border>
    <border>
      <left style="medium">
        <color indexed="64"/>
      </left>
      <right/>
      <top/>
      <bottom style="thin">
        <color indexed="64"/>
      </bottom>
      <diagonal/>
    </border>
    <border>
      <left/>
      <right/>
      <top/>
      <bottom style="thin">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s>
  <cellStyleXfs count="2231">
    <xf numFmtId="0" fontId="0" fillId="0" borderId="0"/>
    <xf numFmtId="0" fontId="1" fillId="2" borderId="11" applyNumberFormat="0" applyAlignment="0" applyProtection="0"/>
    <xf numFmtId="0" fontId="2" fillId="3"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2"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9" fillId="0" borderId="58" applyNumberFormat="0" applyFill="0" applyAlignment="0" applyProtection="0"/>
  </cellStyleXfs>
  <cellXfs count="616">
    <xf numFmtId="0" fontId="0" fillId="0" borderId="0" xfId="0"/>
    <xf numFmtId="4" fontId="4" fillId="0" borderId="0" xfId="0" applyNumberFormat="1" applyFont="1"/>
    <xf numFmtId="4" fontId="4" fillId="0" borderId="1" xfId="0" applyNumberFormat="1" applyFont="1" applyBorder="1" applyAlignment="1">
      <alignment horizontal="center" vertical="center"/>
    </xf>
    <xf numFmtId="4" fontId="4" fillId="0" borderId="7" xfId="0" applyNumberFormat="1" applyFont="1" applyBorder="1" applyAlignment="1">
      <alignment horizontal="center" vertical="center"/>
    </xf>
    <xf numFmtId="4" fontId="4" fillId="4" borderId="3" xfId="0" applyNumberFormat="1" applyFont="1" applyFill="1" applyBorder="1" applyAlignment="1">
      <alignment horizontal="center" vertical="center"/>
    </xf>
    <xf numFmtId="4" fontId="4" fillId="4" borderId="1" xfId="0" applyNumberFormat="1" applyFont="1" applyFill="1" applyBorder="1" applyAlignment="1">
      <alignment horizontal="center" vertical="center"/>
    </xf>
    <xf numFmtId="4" fontId="4" fillId="4" borderId="7" xfId="0" applyNumberFormat="1" applyFont="1" applyFill="1" applyBorder="1" applyAlignment="1">
      <alignment horizontal="center" vertical="center"/>
    </xf>
    <xf numFmtId="0" fontId="0" fillId="0" borderId="0" xfId="0" applyAlignment="1">
      <alignment vertical="center"/>
    </xf>
    <xf numFmtId="1" fontId="4" fillId="5" borderId="3" xfId="0" applyNumberFormat="1" applyFont="1" applyFill="1" applyBorder="1" applyAlignment="1" applyProtection="1">
      <alignment horizontal="center" vertical="center"/>
      <protection locked="0"/>
    </xf>
    <xf numFmtId="4" fontId="4" fillId="6" borderId="3" xfId="0" applyNumberFormat="1" applyFont="1" applyFill="1" applyBorder="1" applyAlignment="1">
      <alignment horizontal="center"/>
    </xf>
    <xf numFmtId="1" fontId="4" fillId="5" borderId="1" xfId="0" applyNumberFormat="1" applyFont="1" applyFill="1" applyBorder="1" applyAlignment="1" applyProtection="1">
      <alignment horizontal="center" vertical="center"/>
      <protection locked="0"/>
    </xf>
    <xf numFmtId="4" fontId="4" fillId="6" borderId="1" xfId="0" applyNumberFormat="1" applyFont="1" applyFill="1" applyBorder="1" applyAlignment="1">
      <alignment horizontal="center"/>
    </xf>
    <xf numFmtId="1" fontId="4" fillId="5" borderId="7" xfId="0" applyNumberFormat="1" applyFont="1" applyFill="1" applyBorder="1" applyAlignment="1" applyProtection="1">
      <alignment horizontal="center" vertical="center"/>
      <protection locked="0"/>
    </xf>
    <xf numFmtId="4" fontId="4" fillId="6" borderId="7" xfId="0" applyNumberFormat="1" applyFont="1" applyFill="1" applyBorder="1" applyAlignment="1">
      <alignment horizontal="center"/>
    </xf>
    <xf numFmtId="4" fontId="4" fillId="6" borderId="3" xfId="0" applyNumberFormat="1" applyFont="1" applyFill="1" applyBorder="1" applyAlignment="1">
      <alignment horizontal="center" vertical="center"/>
    </xf>
    <xf numFmtId="4" fontId="4" fillId="6" borderId="4" xfId="0" applyNumberFormat="1" applyFont="1" applyFill="1" applyBorder="1" applyAlignment="1">
      <alignment horizontal="center" vertical="center"/>
    </xf>
    <xf numFmtId="4" fontId="4" fillId="6" borderId="1" xfId="0" applyNumberFormat="1" applyFont="1" applyFill="1" applyBorder="1" applyAlignment="1">
      <alignment horizontal="center" vertical="center"/>
    </xf>
    <xf numFmtId="4" fontId="4" fillId="6" borderId="13" xfId="0" applyNumberFormat="1" applyFont="1" applyFill="1" applyBorder="1" applyAlignment="1">
      <alignment horizontal="center" vertical="center"/>
    </xf>
    <xf numFmtId="4" fontId="4" fillId="6" borderId="7" xfId="0" applyNumberFormat="1" applyFont="1" applyFill="1" applyBorder="1" applyAlignment="1">
      <alignment horizontal="center" vertical="center"/>
    </xf>
    <xf numFmtId="4" fontId="4" fillId="6" borderId="8" xfId="0" applyNumberFormat="1" applyFont="1" applyFill="1" applyBorder="1" applyAlignment="1">
      <alignment horizontal="center" vertical="center"/>
    </xf>
    <xf numFmtId="4" fontId="4" fillId="4" borderId="9" xfId="0" applyNumberFormat="1" applyFont="1" applyFill="1" applyBorder="1" applyAlignment="1">
      <alignment horizontal="center" vertical="center"/>
    </xf>
    <xf numFmtId="4" fontId="4" fillId="0" borderId="9" xfId="0" applyNumberFormat="1" applyFont="1" applyBorder="1" applyAlignment="1">
      <alignment horizontal="center" vertical="center"/>
    </xf>
    <xf numFmtId="1" fontId="4" fillId="5" borderId="9" xfId="0" applyNumberFormat="1" applyFont="1" applyFill="1" applyBorder="1" applyAlignment="1" applyProtection="1">
      <alignment horizontal="center" vertical="center"/>
      <protection locked="0"/>
    </xf>
    <xf numFmtId="4" fontId="4" fillId="6" borderId="9" xfId="0" applyNumberFormat="1" applyFont="1" applyFill="1" applyBorder="1" applyAlignment="1">
      <alignment horizontal="center" vertical="center"/>
    </xf>
    <xf numFmtId="4" fontId="4" fillId="6" borderId="10" xfId="0" applyNumberFormat="1" applyFont="1" applyFill="1" applyBorder="1" applyAlignment="1">
      <alignment horizontal="center" vertical="center"/>
    </xf>
    <xf numFmtId="0" fontId="0" fillId="0" borderId="0" xfId="0"/>
    <xf numFmtId="0" fontId="0" fillId="0" borderId="0" xfId="0"/>
    <xf numFmtId="0" fontId="0" fillId="0" borderId="0" xfId="0"/>
    <xf numFmtId="0" fontId="0" fillId="0" borderId="12" xfId="0" applyBorder="1"/>
    <xf numFmtId="4" fontId="4" fillId="0" borderId="23" xfId="0" applyNumberFormat="1" applyFont="1" applyBorder="1" applyAlignment="1">
      <alignment horizontal="center" vertical="center"/>
    </xf>
    <xf numFmtId="1" fontId="4" fillId="5" borderId="23" xfId="0" applyNumberFormat="1" applyFont="1" applyFill="1" applyBorder="1" applyAlignment="1" applyProtection="1">
      <alignment horizontal="center" vertical="center"/>
      <protection locked="0"/>
    </xf>
    <xf numFmtId="0" fontId="0" fillId="6" borderId="0" xfId="0" applyFill="1"/>
    <xf numFmtId="0" fontId="4" fillId="0" borderId="25" xfId="0" applyFont="1" applyBorder="1" applyAlignment="1">
      <alignment horizontal="center" vertical="center"/>
    </xf>
    <xf numFmtId="0" fontId="4" fillId="0" borderId="32" xfId="0" applyFont="1" applyBorder="1" applyAlignment="1">
      <alignment horizontal="center" vertical="center"/>
    </xf>
    <xf numFmtId="0" fontId="4" fillId="0" borderId="33" xfId="0" applyFont="1" applyBorder="1" applyAlignment="1">
      <alignment horizontal="center" vertical="center"/>
    </xf>
    <xf numFmtId="0" fontId="3" fillId="0" borderId="29" xfId="0" applyFont="1" applyBorder="1" applyAlignment="1">
      <alignment vertical="center" wrapText="1"/>
    </xf>
    <xf numFmtId="0" fontId="4" fillId="0" borderId="34" xfId="0" applyFont="1" applyBorder="1" applyAlignment="1">
      <alignment horizontal="center" vertical="center"/>
    </xf>
    <xf numFmtId="0" fontId="0" fillId="0" borderId="36" xfId="0" applyBorder="1"/>
    <xf numFmtId="0" fontId="0" fillId="0" borderId="27" xfId="0" applyBorder="1"/>
    <xf numFmtId="0" fontId="9" fillId="0" borderId="39" xfId="0" applyFont="1" applyBorder="1" applyAlignment="1">
      <alignment horizontal="center" vertical="center"/>
    </xf>
    <xf numFmtId="0" fontId="3" fillId="0" borderId="12" xfId="0" applyFont="1" applyBorder="1" applyAlignment="1">
      <alignment vertical="center" wrapText="1"/>
    </xf>
    <xf numFmtId="0" fontId="3" fillId="0" borderId="30" xfId="0" applyFont="1" applyBorder="1" applyAlignment="1">
      <alignment vertical="center" wrapText="1"/>
    </xf>
    <xf numFmtId="0" fontId="4" fillId="6" borderId="33" xfId="0" applyFont="1" applyFill="1" applyBorder="1" applyAlignment="1">
      <alignment horizontal="center" vertical="center"/>
    </xf>
    <xf numFmtId="0" fontId="4" fillId="0" borderId="35" xfId="0" applyFont="1" applyBorder="1" applyAlignment="1">
      <alignment horizontal="center" vertical="center"/>
    </xf>
    <xf numFmtId="1" fontId="4" fillId="5" borderId="41" xfId="0" applyNumberFormat="1" applyFont="1" applyFill="1" applyBorder="1" applyAlignment="1" applyProtection="1">
      <alignment horizontal="center" vertical="center"/>
      <protection locked="0"/>
    </xf>
    <xf numFmtId="0" fontId="3" fillId="0" borderId="32" xfId="0" applyFont="1" applyBorder="1" applyAlignment="1">
      <alignment horizontal="center" vertical="center"/>
    </xf>
    <xf numFmtId="0" fontId="3" fillId="0" borderId="25" xfId="0" applyFont="1" applyBorder="1" applyAlignment="1">
      <alignment horizontal="center" vertical="center"/>
    </xf>
    <xf numFmtId="0" fontId="3" fillId="0" borderId="33" xfId="0" applyFont="1" applyBorder="1" applyAlignment="1">
      <alignment horizontal="center" vertical="center"/>
    </xf>
    <xf numFmtId="0" fontId="5" fillId="0" borderId="32" xfId="0" applyFont="1" applyBorder="1" applyAlignment="1">
      <alignment horizontal="center" vertical="center" wrapText="1"/>
    </xf>
    <xf numFmtId="0" fontId="0" fillId="0" borderId="28" xfId="0" applyBorder="1"/>
    <xf numFmtId="0" fontId="5" fillId="0" borderId="33" xfId="0" applyFont="1" applyBorder="1" applyAlignment="1">
      <alignment horizontal="center" vertical="center" wrapText="1"/>
    </xf>
    <xf numFmtId="0" fontId="3" fillId="0" borderId="31" xfId="0" applyFont="1" applyBorder="1" applyAlignment="1">
      <alignment vertical="center" wrapText="1"/>
    </xf>
    <xf numFmtId="0" fontId="4" fillId="6" borderId="25" xfId="0" applyFont="1" applyFill="1" applyBorder="1" applyAlignment="1">
      <alignment horizontal="center" vertical="center"/>
    </xf>
    <xf numFmtId="0" fontId="7" fillId="0" borderId="32" xfId="0" applyFont="1" applyBorder="1" applyAlignment="1">
      <alignment horizontal="center" vertical="center"/>
    </xf>
    <xf numFmtId="0" fontId="7" fillId="0" borderId="25" xfId="0" applyFont="1" applyBorder="1" applyAlignment="1">
      <alignment horizontal="center" vertical="center"/>
    </xf>
    <xf numFmtId="0" fontId="14" fillId="6" borderId="32" xfId="0" applyFont="1" applyFill="1" applyBorder="1" applyAlignment="1">
      <alignment horizontal="center" vertical="center"/>
    </xf>
    <xf numFmtId="0" fontId="14" fillId="6" borderId="25" xfId="0" applyFont="1" applyFill="1" applyBorder="1" applyAlignment="1">
      <alignment horizontal="center" vertical="center"/>
    </xf>
    <xf numFmtId="0" fontId="4" fillId="0" borderId="32" xfId="0" applyFont="1" applyBorder="1" applyAlignment="1">
      <alignment horizontal="center" vertical="center" wrapText="1"/>
    </xf>
    <xf numFmtId="0" fontId="7" fillId="0" borderId="32" xfId="0" applyFont="1" applyBorder="1" applyAlignment="1">
      <alignment horizontal="center" vertical="center" wrapText="1"/>
    </xf>
    <xf numFmtId="0" fontId="7" fillId="0" borderId="25" xfId="0" applyFont="1" applyBorder="1" applyAlignment="1">
      <alignment horizontal="center" vertical="center" wrapText="1"/>
    </xf>
    <xf numFmtId="0" fontId="7" fillId="0" borderId="33" xfId="0" applyFont="1" applyBorder="1" applyAlignment="1">
      <alignment horizontal="center" vertical="center" wrapText="1"/>
    </xf>
    <xf numFmtId="0" fontId="4" fillId="0" borderId="39" xfId="0" applyFont="1" applyBorder="1" applyAlignment="1">
      <alignment horizontal="center" vertical="center" wrapText="1"/>
    </xf>
    <xf numFmtId="1" fontId="4" fillId="5" borderId="3" xfId="0" applyNumberFormat="1" applyFont="1" applyFill="1" applyBorder="1" applyAlignment="1" applyProtection="1">
      <alignment horizontal="center" vertical="center" wrapText="1"/>
      <protection locked="0"/>
    </xf>
    <xf numFmtId="0" fontId="0" fillId="0" borderId="0" xfId="0" applyAlignment="1">
      <alignment wrapText="1"/>
    </xf>
    <xf numFmtId="0" fontId="4" fillId="0" borderId="25" xfId="0" applyFont="1" applyBorder="1" applyAlignment="1">
      <alignment horizontal="center" vertical="center" wrapText="1"/>
    </xf>
    <xf numFmtId="1" fontId="4" fillId="5" borderId="1" xfId="0" applyNumberFormat="1" applyFont="1" applyFill="1" applyBorder="1" applyAlignment="1" applyProtection="1">
      <alignment horizontal="center" vertical="center" wrapText="1"/>
      <protection locked="0"/>
    </xf>
    <xf numFmtId="0" fontId="4" fillId="0" borderId="33" xfId="0" applyFont="1" applyBorder="1" applyAlignment="1">
      <alignment horizontal="center" vertical="center" wrapText="1"/>
    </xf>
    <xf numFmtId="1" fontId="4" fillId="5" borderId="7" xfId="0" applyNumberFormat="1" applyFont="1" applyFill="1" applyBorder="1" applyAlignment="1" applyProtection="1">
      <alignment horizontal="center" vertical="center" wrapText="1"/>
      <protection locked="0"/>
    </xf>
    <xf numFmtId="0" fontId="0" fillId="0" borderId="36" xfId="0" applyBorder="1" applyAlignment="1"/>
    <xf numFmtId="0" fontId="5" fillId="0" borderId="12" xfId="0" applyFont="1" applyBorder="1" applyAlignment="1">
      <alignment vertical="center" wrapText="1"/>
    </xf>
    <xf numFmtId="0" fontId="17" fillId="0" borderId="0" xfId="0" applyFont="1" applyAlignment="1">
      <alignment vertical="center"/>
    </xf>
    <xf numFmtId="16" fontId="3" fillId="0" borderId="32" xfId="0" applyNumberFormat="1" applyFont="1" applyBorder="1" applyAlignment="1">
      <alignment horizontal="center" vertical="center"/>
    </xf>
    <xf numFmtId="16" fontId="3" fillId="0" borderId="25" xfId="0" applyNumberFormat="1" applyFont="1" applyBorder="1" applyAlignment="1">
      <alignment horizontal="center" vertical="center"/>
    </xf>
    <xf numFmtId="16" fontId="3" fillId="0" borderId="33" xfId="0" applyNumberFormat="1" applyFont="1" applyBorder="1" applyAlignment="1">
      <alignment horizontal="center" vertical="center"/>
    </xf>
    <xf numFmtId="16" fontId="4" fillId="0" borderId="32" xfId="0" applyNumberFormat="1" applyFont="1" applyBorder="1" applyAlignment="1">
      <alignment horizontal="center" vertical="center"/>
    </xf>
    <xf numFmtId="16" fontId="4" fillId="0" borderId="25" xfId="0" applyNumberFormat="1" applyFont="1" applyBorder="1" applyAlignment="1">
      <alignment horizontal="center" vertical="center"/>
    </xf>
    <xf numFmtId="16" fontId="4" fillId="0" borderId="33" xfId="0" applyNumberFormat="1" applyFont="1" applyBorder="1" applyAlignment="1">
      <alignment horizontal="center" vertical="center"/>
    </xf>
    <xf numFmtId="0" fontId="14" fillId="6" borderId="12" xfId="0" applyFont="1" applyFill="1" applyBorder="1" applyAlignment="1">
      <alignment vertical="top" wrapText="1"/>
    </xf>
    <xf numFmtId="0" fontId="14" fillId="6" borderId="53" xfId="0" applyFont="1" applyFill="1" applyBorder="1" applyAlignment="1">
      <alignment vertical="top" wrapText="1"/>
    </xf>
    <xf numFmtId="0" fontId="14" fillId="6" borderId="25" xfId="0" applyFont="1" applyFill="1" applyBorder="1" applyAlignment="1">
      <alignment horizontal="center" vertical="center" wrapText="1"/>
    </xf>
    <xf numFmtId="0" fontId="14" fillId="6" borderId="44" xfId="0" applyFont="1" applyFill="1" applyBorder="1" applyAlignment="1">
      <alignment vertical="top" wrapText="1"/>
    </xf>
    <xf numFmtId="0" fontId="20" fillId="0" borderId="25" xfId="0" applyFont="1" applyBorder="1" applyAlignment="1">
      <alignment horizontal="center" vertical="center"/>
    </xf>
    <xf numFmtId="2" fontId="4" fillId="6" borderId="1" xfId="90" applyNumberFormat="1" applyFont="1" applyFill="1" applyBorder="1" applyAlignment="1">
      <alignment horizontal="center" vertical="center"/>
    </xf>
    <xf numFmtId="0" fontId="3" fillId="0" borderId="2" xfId="0" applyFont="1" applyBorder="1" applyAlignment="1">
      <alignment horizontal="center" vertical="center"/>
    </xf>
    <xf numFmtId="2" fontId="4" fillId="6" borderId="7" xfId="46" applyNumberFormat="1" applyFont="1" applyFill="1" applyBorder="1" applyAlignment="1">
      <alignment horizontal="center" vertical="center"/>
    </xf>
    <xf numFmtId="2" fontId="4" fillId="6" borderId="1" xfId="46" applyNumberFormat="1" applyFont="1" applyFill="1" applyBorder="1" applyAlignment="1">
      <alignment horizontal="center" vertical="center"/>
    </xf>
    <xf numFmtId="2" fontId="4" fillId="6" borderId="1" xfId="56" applyNumberFormat="1" applyFont="1" applyFill="1" applyBorder="1" applyAlignment="1">
      <alignment horizontal="center" vertical="center"/>
    </xf>
    <xf numFmtId="2" fontId="4" fillId="6" borderId="7" xfId="56" applyNumberFormat="1" applyFont="1" applyFill="1" applyBorder="1" applyAlignment="1">
      <alignment horizontal="center" vertical="center"/>
    </xf>
    <xf numFmtId="2" fontId="4" fillId="6" borderId="9" xfId="64" applyNumberFormat="1" applyFont="1" applyFill="1" applyBorder="1" applyAlignment="1">
      <alignment horizontal="center" vertical="center"/>
    </xf>
    <xf numFmtId="2" fontId="4" fillId="6" borderId="1" xfId="14" applyNumberFormat="1" applyFont="1" applyFill="1" applyBorder="1" applyAlignment="1">
      <alignment horizontal="center" vertical="center" wrapText="1"/>
    </xf>
    <xf numFmtId="2" fontId="4" fillId="6" borderId="7" xfId="29" applyNumberFormat="1" applyFont="1" applyFill="1" applyBorder="1" applyAlignment="1">
      <alignment horizontal="center" vertical="center"/>
    </xf>
    <xf numFmtId="2" fontId="4" fillId="6" borderId="23" xfId="65" applyNumberFormat="1" applyFont="1" applyFill="1" applyBorder="1" applyAlignment="1">
      <alignment horizontal="center" vertical="center"/>
    </xf>
    <xf numFmtId="2" fontId="4" fillId="6" borderId="3" xfId="111" applyNumberFormat="1" applyFont="1" applyFill="1" applyBorder="1" applyAlignment="1">
      <alignment horizontal="center" vertical="center"/>
    </xf>
    <xf numFmtId="2" fontId="4" fillId="6" borderId="1" xfId="112" applyNumberFormat="1" applyFont="1" applyFill="1" applyBorder="1" applyAlignment="1">
      <alignment horizontal="center" vertical="center"/>
    </xf>
    <xf numFmtId="2" fontId="4" fillId="6" borderId="1" xfId="113" applyNumberFormat="1" applyFont="1" applyFill="1" applyBorder="1" applyAlignment="1">
      <alignment horizontal="center" vertical="center"/>
    </xf>
    <xf numFmtId="2" fontId="4" fillId="6" borderId="1" xfId="114" applyNumberFormat="1" applyFont="1" applyFill="1" applyBorder="1" applyAlignment="1">
      <alignment horizontal="center" vertical="center"/>
    </xf>
    <xf numFmtId="2" fontId="4" fillId="6" borderId="1" xfId="115" applyNumberFormat="1" applyFont="1" applyFill="1" applyBorder="1" applyAlignment="1">
      <alignment horizontal="center" vertical="center"/>
    </xf>
    <xf numFmtId="2" fontId="4" fillId="6" borderId="1" xfId="116" applyNumberFormat="1" applyFont="1" applyFill="1" applyBorder="1" applyAlignment="1">
      <alignment horizontal="center" vertical="center"/>
    </xf>
    <xf numFmtId="2" fontId="4" fillId="6" borderId="1" xfId="117" applyNumberFormat="1" applyFont="1" applyFill="1" applyBorder="1" applyAlignment="1">
      <alignment horizontal="center" vertical="center"/>
    </xf>
    <xf numFmtId="16" fontId="3" fillId="0" borderId="2" xfId="0" applyNumberFormat="1" applyFont="1" applyBorder="1" applyAlignment="1">
      <alignment horizontal="center" vertical="center"/>
    </xf>
    <xf numFmtId="16" fontId="3" fillId="0" borderId="5" xfId="0" applyNumberFormat="1" applyFont="1" applyBorder="1" applyAlignment="1">
      <alignment horizontal="center" vertical="center"/>
    </xf>
    <xf numFmtId="16" fontId="3" fillId="0" borderId="6" xfId="0" applyNumberFormat="1" applyFont="1" applyBorder="1" applyAlignment="1">
      <alignment horizontal="center" vertical="center"/>
    </xf>
    <xf numFmtId="0" fontId="4" fillId="0" borderId="2" xfId="0" applyFont="1" applyBorder="1" applyAlignment="1">
      <alignment horizontal="center" vertical="center"/>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7" fillId="0" borderId="2" xfId="0" applyFont="1" applyBorder="1" applyAlignment="1">
      <alignment horizontal="center" vertical="center" wrapText="1"/>
    </xf>
    <xf numFmtId="0" fontId="7" fillId="0" borderId="5" xfId="0" applyFont="1" applyBorder="1" applyAlignment="1">
      <alignment horizontal="center" vertical="center" wrapText="1"/>
    </xf>
    <xf numFmtId="0" fontId="7" fillId="0" borderId="6" xfId="0" applyFont="1" applyBorder="1" applyAlignment="1">
      <alignment horizontal="center" vertical="center" wrapText="1"/>
    </xf>
    <xf numFmtId="0" fontId="3" fillId="0" borderId="5" xfId="0" applyFont="1" applyBorder="1" applyAlignment="1">
      <alignment horizontal="center" vertical="center"/>
    </xf>
    <xf numFmtId="0" fontId="3" fillId="0" borderId="5" xfId="0" applyFont="1" applyBorder="1" applyAlignment="1">
      <alignment horizontal="center" vertical="center" wrapText="1"/>
    </xf>
    <xf numFmtId="0" fontId="3" fillId="0" borderId="6" xfId="0" applyFont="1" applyBorder="1" applyAlignment="1">
      <alignment horizontal="center" vertical="center" wrapText="1"/>
    </xf>
    <xf numFmtId="0" fontId="7" fillId="0" borderId="36" xfId="0" applyFont="1" applyBorder="1" applyAlignment="1">
      <alignment vertical="center" wrapText="1"/>
    </xf>
    <xf numFmtId="0" fontId="4" fillId="6" borderId="5" xfId="0" applyFont="1" applyFill="1" applyBorder="1" applyAlignment="1">
      <alignment horizontal="center" vertical="center"/>
    </xf>
    <xf numFmtId="0" fontId="4" fillId="6" borderId="6" xfId="0" applyFont="1" applyFill="1" applyBorder="1" applyAlignment="1">
      <alignment horizontal="center" vertical="center"/>
    </xf>
    <xf numFmtId="4" fontId="4" fillId="4" borderId="3" xfId="0" applyNumberFormat="1" applyFont="1" applyFill="1" applyBorder="1" applyAlignment="1">
      <alignment horizontal="center" vertical="center" wrapText="1"/>
    </xf>
    <xf numFmtId="4" fontId="4" fillId="6" borderId="4" xfId="0" applyNumberFormat="1" applyFont="1" applyFill="1" applyBorder="1" applyAlignment="1">
      <alignment horizontal="center" vertical="center" wrapText="1"/>
    </xf>
    <xf numFmtId="4" fontId="4" fillId="4" borderId="1" xfId="0" applyNumberFormat="1" applyFont="1" applyFill="1" applyBorder="1" applyAlignment="1">
      <alignment horizontal="center" vertical="center" wrapText="1"/>
    </xf>
    <xf numFmtId="4" fontId="4" fillId="6" borderId="13" xfId="0" applyNumberFormat="1" applyFont="1" applyFill="1" applyBorder="1" applyAlignment="1">
      <alignment horizontal="center" vertical="center" wrapText="1"/>
    </xf>
    <xf numFmtId="4" fontId="4" fillId="4" borderId="7" xfId="0" applyNumberFormat="1" applyFont="1" applyFill="1" applyBorder="1" applyAlignment="1">
      <alignment horizontal="center" vertical="center" wrapText="1"/>
    </xf>
    <xf numFmtId="4" fontId="4" fillId="6" borderId="8" xfId="0" applyNumberFormat="1" applyFont="1" applyFill="1" applyBorder="1" applyAlignment="1">
      <alignment horizontal="center" vertical="center" wrapText="1"/>
    </xf>
    <xf numFmtId="2" fontId="4" fillId="6" borderId="3" xfId="56" applyNumberFormat="1" applyFont="1" applyFill="1" applyBorder="1" applyAlignment="1">
      <alignment horizontal="center" vertical="center"/>
    </xf>
    <xf numFmtId="0" fontId="4" fillId="6" borderId="33" xfId="0" applyFont="1" applyFill="1" applyBorder="1" applyAlignment="1">
      <alignment horizontal="center" vertical="center" wrapText="1"/>
    </xf>
    <xf numFmtId="4" fontId="4" fillId="4" borderId="23" xfId="0" applyNumberFormat="1" applyFont="1" applyFill="1" applyBorder="1" applyAlignment="1">
      <alignment horizontal="center" vertical="center"/>
    </xf>
    <xf numFmtId="4" fontId="4" fillId="6" borderId="24" xfId="0" applyNumberFormat="1" applyFont="1" applyFill="1" applyBorder="1" applyAlignment="1">
      <alignment horizontal="center" vertical="center"/>
    </xf>
    <xf numFmtId="4" fontId="9" fillId="4" borderId="3" xfId="0" applyNumberFormat="1" applyFont="1" applyFill="1" applyBorder="1" applyAlignment="1">
      <alignment horizontal="center" vertical="center"/>
    </xf>
    <xf numFmtId="4" fontId="9" fillId="4" borderId="1" xfId="0" applyNumberFormat="1" applyFont="1" applyFill="1" applyBorder="1" applyAlignment="1">
      <alignment horizontal="center" vertical="center"/>
    </xf>
    <xf numFmtId="4" fontId="9" fillId="4" borderId="7" xfId="0" applyNumberFormat="1" applyFont="1" applyFill="1" applyBorder="1" applyAlignment="1">
      <alignment horizontal="center" vertical="center"/>
    </xf>
    <xf numFmtId="4" fontId="9" fillId="4" borderId="9" xfId="0" applyNumberFormat="1" applyFont="1" applyFill="1" applyBorder="1" applyAlignment="1">
      <alignment horizontal="center" vertical="center"/>
    </xf>
    <xf numFmtId="4" fontId="9" fillId="4" borderId="3" xfId="0" applyNumberFormat="1" applyFont="1" applyFill="1" applyBorder="1" applyAlignment="1">
      <alignment horizontal="center" vertical="center" wrapText="1"/>
    </xf>
    <xf numFmtId="4" fontId="9" fillId="4" borderId="1" xfId="0" applyNumberFormat="1" applyFont="1" applyFill="1" applyBorder="1" applyAlignment="1">
      <alignment horizontal="center" vertical="center" wrapText="1"/>
    </xf>
    <xf numFmtId="4" fontId="9" fillId="4" borderId="7" xfId="0" applyNumberFormat="1" applyFont="1" applyFill="1" applyBorder="1" applyAlignment="1">
      <alignment horizontal="center" vertical="center" wrapText="1"/>
    </xf>
    <xf numFmtId="4" fontId="9" fillId="4" borderId="23" xfId="0" applyNumberFormat="1" applyFont="1" applyFill="1" applyBorder="1" applyAlignment="1">
      <alignment horizontal="center" vertical="center"/>
    </xf>
    <xf numFmtId="4" fontId="0" fillId="6" borderId="0" xfId="0" applyNumberFormat="1" applyFill="1" applyBorder="1" applyAlignment="1">
      <alignment horizontal="center" vertical="center"/>
    </xf>
    <xf numFmtId="4" fontId="4" fillId="4" borderId="41" xfId="0" applyNumberFormat="1" applyFont="1" applyFill="1" applyBorder="1" applyAlignment="1">
      <alignment horizontal="center" vertical="center"/>
    </xf>
    <xf numFmtId="4" fontId="9" fillId="4" borderId="41" xfId="0" applyNumberFormat="1" applyFont="1" applyFill="1" applyBorder="1" applyAlignment="1">
      <alignment horizontal="center" vertical="center"/>
    </xf>
    <xf numFmtId="4" fontId="4" fillId="6" borderId="42" xfId="0" applyNumberFormat="1" applyFont="1" applyFill="1" applyBorder="1" applyAlignment="1">
      <alignment horizontal="center" vertical="center"/>
    </xf>
    <xf numFmtId="4" fontId="0" fillId="0" borderId="0" xfId="0" applyNumberFormat="1" applyFill="1" applyAlignment="1">
      <alignment horizontal="center" vertical="center"/>
    </xf>
    <xf numFmtId="1" fontId="0" fillId="0" borderId="0" xfId="0" applyNumberFormat="1" applyFill="1" applyAlignment="1" applyProtection="1">
      <alignment horizontal="center" vertical="center"/>
      <protection locked="0"/>
    </xf>
    <xf numFmtId="4" fontId="16" fillId="0" borderId="0" xfId="0" applyNumberFormat="1" applyFont="1" applyFill="1" applyAlignment="1">
      <alignment horizontal="center" vertical="center"/>
    </xf>
    <xf numFmtId="4" fontId="0" fillId="0" borderId="0" xfId="0" applyNumberFormat="1" applyAlignment="1">
      <alignment horizontal="center" vertical="center"/>
    </xf>
    <xf numFmtId="1" fontId="0" fillId="0" borderId="0" xfId="0" applyNumberFormat="1" applyAlignment="1" applyProtection="1">
      <alignment horizontal="center" vertical="center"/>
      <protection locked="0"/>
    </xf>
    <xf numFmtId="4" fontId="16" fillId="4" borderId="0" xfId="0" applyNumberFormat="1" applyFont="1" applyFill="1" applyAlignment="1">
      <alignment horizontal="center" vertical="center"/>
    </xf>
    <xf numFmtId="4" fontId="0" fillId="6" borderId="0" xfId="0" applyNumberFormat="1" applyFill="1" applyAlignment="1">
      <alignment horizontal="center" vertical="center"/>
    </xf>
    <xf numFmtId="0" fontId="0" fillId="0" borderId="0" xfId="0" applyFill="1"/>
    <xf numFmtId="4" fontId="4" fillId="6" borderId="0" xfId="0" applyNumberFormat="1" applyFont="1" applyFill="1" applyBorder="1" applyAlignment="1">
      <alignment horizontal="center" vertical="center"/>
    </xf>
    <xf numFmtId="0" fontId="0" fillId="0" borderId="26" xfId="0" applyBorder="1"/>
    <xf numFmtId="0" fontId="14" fillId="6" borderId="55" xfId="0" applyFont="1" applyFill="1" applyBorder="1" applyAlignment="1">
      <alignment vertical="top" wrapText="1"/>
    </xf>
    <xf numFmtId="0" fontId="14" fillId="6" borderId="56" xfId="0" applyFont="1" applyFill="1" applyBorder="1" applyAlignment="1">
      <alignment horizontal="center" vertical="center"/>
    </xf>
    <xf numFmtId="1" fontId="4" fillId="5" borderId="15" xfId="0" applyNumberFormat="1" applyFont="1" applyFill="1" applyBorder="1" applyAlignment="1" applyProtection="1">
      <alignment horizontal="center" vertical="center"/>
      <protection locked="0"/>
    </xf>
    <xf numFmtId="4" fontId="4" fillId="4" borderId="15" xfId="0" applyNumberFormat="1" applyFont="1" applyFill="1" applyBorder="1" applyAlignment="1">
      <alignment horizontal="center" vertical="center"/>
    </xf>
    <xf numFmtId="4" fontId="9" fillId="4" borderId="15" xfId="0" applyNumberFormat="1" applyFont="1" applyFill="1" applyBorder="1" applyAlignment="1">
      <alignment horizontal="center" vertical="center"/>
    </xf>
    <xf numFmtId="4" fontId="4" fillId="6" borderId="57" xfId="0" applyNumberFormat="1" applyFont="1" applyFill="1" applyBorder="1" applyAlignment="1">
      <alignment horizontal="center" vertical="center"/>
    </xf>
    <xf numFmtId="0" fontId="4" fillId="0" borderId="39" xfId="0" applyFont="1" applyBorder="1" applyAlignment="1">
      <alignment horizontal="center" vertical="center"/>
    </xf>
    <xf numFmtId="0" fontId="14" fillId="6" borderId="38" xfId="0" applyFont="1" applyFill="1" applyBorder="1" applyAlignment="1">
      <alignment vertical="top" wrapText="1"/>
    </xf>
    <xf numFmtId="0" fontId="14" fillId="6" borderId="39" xfId="0" applyFont="1" applyFill="1" applyBorder="1" applyAlignment="1">
      <alignment horizontal="center" vertical="center"/>
    </xf>
    <xf numFmtId="4" fontId="4" fillId="0" borderId="3" xfId="0" applyNumberFormat="1" applyFont="1" applyFill="1" applyBorder="1" applyAlignment="1">
      <alignment horizontal="center" vertical="center"/>
    </xf>
    <xf numFmtId="4" fontId="4" fillId="0" borderId="1" xfId="0" applyNumberFormat="1" applyFont="1" applyFill="1" applyBorder="1" applyAlignment="1">
      <alignment horizontal="center" vertical="center"/>
    </xf>
    <xf numFmtId="4" fontId="4" fillId="0" borderId="7" xfId="0" applyNumberFormat="1" applyFont="1" applyFill="1" applyBorder="1" applyAlignment="1">
      <alignment horizontal="center" vertical="center"/>
    </xf>
    <xf numFmtId="0" fontId="16" fillId="6" borderId="0" xfId="0" applyFont="1" applyFill="1" applyBorder="1" applyAlignment="1">
      <alignment horizontal="left" vertical="center"/>
    </xf>
    <xf numFmtId="0" fontId="16" fillId="6" borderId="0" xfId="0" applyFont="1" applyFill="1" applyBorder="1" applyAlignment="1">
      <alignment horizontal="center" vertical="center"/>
    </xf>
    <xf numFmtId="0" fontId="16" fillId="6" borderId="17" xfId="0" applyFont="1" applyFill="1" applyBorder="1" applyAlignment="1">
      <alignment horizontal="center" vertical="center"/>
    </xf>
    <xf numFmtId="1" fontId="0" fillId="6" borderId="0" xfId="0" applyNumberFormat="1" applyFill="1" applyBorder="1" applyAlignment="1" applyProtection="1">
      <alignment horizontal="center" vertical="center"/>
      <protection locked="0"/>
    </xf>
    <xf numFmtId="4" fontId="16" fillId="6" borderId="0" xfId="0" applyNumberFormat="1" applyFont="1" applyFill="1" applyBorder="1" applyAlignment="1">
      <alignment horizontal="center" vertical="center"/>
    </xf>
    <xf numFmtId="4" fontId="0" fillId="6" borderId="17" xfId="0" applyNumberFormat="1" applyFill="1" applyBorder="1" applyAlignment="1">
      <alignment horizontal="center" vertical="center"/>
    </xf>
    <xf numFmtId="165" fontId="1" fillId="6" borderId="12" xfId="1" applyNumberFormat="1" applyFill="1" applyBorder="1" applyAlignment="1" applyProtection="1">
      <alignment horizontal="center" vertical="center"/>
      <protection locked="0" hidden="1"/>
    </xf>
    <xf numFmtId="0" fontId="0" fillId="6" borderId="40" xfId="0" applyFill="1" applyBorder="1"/>
    <xf numFmtId="4" fontId="4" fillId="6" borderId="40" xfId="0" applyNumberFormat="1" applyFont="1" applyFill="1" applyBorder="1"/>
    <xf numFmtId="4" fontId="0" fillId="6" borderId="40" xfId="0" applyNumberFormat="1" applyFill="1" applyBorder="1" applyAlignment="1">
      <alignment horizontal="center" vertical="center"/>
    </xf>
    <xf numFmtId="1" fontId="0" fillId="6" borderId="40" xfId="0" applyNumberFormat="1" applyFill="1" applyBorder="1" applyAlignment="1" applyProtection="1">
      <alignment horizontal="center" vertical="center"/>
      <protection locked="0"/>
    </xf>
    <xf numFmtId="4" fontId="16" fillId="6" borderId="40" xfId="0" applyNumberFormat="1" applyFont="1" applyFill="1" applyBorder="1" applyAlignment="1">
      <alignment horizontal="center" vertical="center"/>
    </xf>
    <xf numFmtId="4" fontId="0" fillId="6" borderId="46" xfId="0" applyNumberFormat="1" applyFill="1" applyBorder="1" applyAlignment="1">
      <alignment horizontal="center" vertical="center"/>
    </xf>
    <xf numFmtId="0" fontId="23" fillId="6" borderId="0" xfId="0" applyFont="1" applyFill="1" applyBorder="1" applyAlignment="1">
      <alignment horizontal="center" vertical="center"/>
    </xf>
    <xf numFmtId="0" fontId="0" fillId="6" borderId="0" xfId="0" applyFill="1" applyBorder="1" applyAlignment="1">
      <alignment horizontal="center" vertical="center"/>
    </xf>
    <xf numFmtId="2" fontId="1" fillId="6" borderId="12" xfId="1" applyNumberFormat="1" applyFill="1" applyBorder="1" applyAlignment="1" applyProtection="1">
      <alignment horizontal="center" vertical="center"/>
      <protection locked="0" hidden="1"/>
    </xf>
    <xf numFmtId="0" fontId="0" fillId="6" borderId="27" xfId="0" applyFill="1" applyBorder="1" applyAlignment="1">
      <alignment horizontal="right"/>
    </xf>
    <xf numFmtId="0" fontId="0" fillId="6" borderId="0" xfId="0" applyFill="1" applyBorder="1" applyAlignment="1"/>
    <xf numFmtId="0" fontId="0" fillId="6" borderId="0" xfId="0" applyFill="1" applyBorder="1" applyAlignment="1">
      <alignment horizontal="left"/>
    </xf>
    <xf numFmtId="49" fontId="7" fillId="0" borderId="25" xfId="0" applyNumberFormat="1" applyFont="1" applyBorder="1" applyAlignment="1">
      <alignment horizontal="center" vertical="center"/>
    </xf>
    <xf numFmtId="0" fontId="3" fillId="0" borderId="36" xfId="0" applyFont="1" applyBorder="1" applyAlignment="1">
      <alignment vertical="center" wrapText="1"/>
    </xf>
    <xf numFmtId="0" fontId="26" fillId="0" borderId="12" xfId="0" applyFont="1" applyBorder="1" applyAlignment="1">
      <alignment horizontal="center" vertical="center"/>
    </xf>
    <xf numFmtId="0" fontId="8" fillId="6" borderId="2" xfId="0" applyFont="1" applyFill="1" applyBorder="1" applyAlignment="1">
      <alignment horizontal="center" vertical="center" wrapText="1"/>
    </xf>
    <xf numFmtId="0" fontId="8" fillId="6" borderId="5" xfId="0" applyFont="1" applyFill="1" applyBorder="1" applyAlignment="1">
      <alignment horizontal="center" vertical="center" wrapText="1"/>
    </xf>
    <xf numFmtId="0" fontId="8" fillId="6" borderId="6" xfId="0" applyFont="1" applyFill="1" applyBorder="1" applyAlignment="1">
      <alignment horizontal="center" vertical="center" wrapText="1"/>
    </xf>
    <xf numFmtId="0" fontId="0" fillId="0" borderId="12" xfId="0" applyFill="1" applyBorder="1" applyAlignment="1">
      <alignment horizontal="left" vertical="top" wrapText="1"/>
    </xf>
    <xf numFmtId="0" fontId="0" fillId="0" borderId="32" xfId="0" applyFill="1" applyBorder="1" applyAlignment="1">
      <alignment horizontal="center" vertical="center" wrapText="1"/>
    </xf>
    <xf numFmtId="0" fontId="0" fillId="0" borderId="34" xfId="0" applyFill="1" applyBorder="1" applyAlignment="1">
      <alignment horizontal="center" vertical="center" wrapText="1"/>
    </xf>
    <xf numFmtId="0" fontId="0" fillId="0" borderId="12" xfId="0" applyFill="1" applyBorder="1" applyAlignment="1">
      <alignment vertical="top" wrapText="1"/>
    </xf>
    <xf numFmtId="0" fontId="0" fillId="0" borderId="25" xfId="0" applyFill="1" applyBorder="1" applyAlignment="1">
      <alignment horizontal="center" vertical="center"/>
    </xf>
    <xf numFmtId="0" fontId="7" fillId="0" borderId="25" xfId="0" applyFont="1" applyFill="1" applyBorder="1" applyAlignment="1">
      <alignment horizontal="center" vertical="center" wrapText="1"/>
    </xf>
    <xf numFmtId="0" fontId="3" fillId="0" borderId="26" xfId="0" applyFont="1" applyBorder="1" applyAlignment="1">
      <alignment horizontal="left" vertical="center" wrapText="1"/>
    </xf>
    <xf numFmtId="0" fontId="25" fillId="0" borderId="22" xfId="0" applyFont="1" applyBorder="1" applyAlignment="1">
      <alignment horizontal="center" vertical="center" wrapText="1"/>
    </xf>
    <xf numFmtId="1" fontId="15" fillId="5" borderId="22" xfId="0" applyNumberFormat="1" applyFont="1" applyFill="1" applyBorder="1" applyAlignment="1" applyProtection="1">
      <alignment horizontal="center" vertical="center" wrapText="1"/>
      <protection locked="0"/>
    </xf>
    <xf numFmtId="4" fontId="21" fillId="4" borderId="22" xfId="0" applyNumberFormat="1" applyFont="1" applyFill="1" applyBorder="1" applyAlignment="1">
      <alignment horizontal="center" vertical="center" wrapText="1"/>
    </xf>
    <xf numFmtId="4" fontId="22" fillId="6" borderId="22" xfId="0" applyNumberFormat="1" applyFont="1" applyFill="1" applyBorder="1" applyAlignment="1">
      <alignment horizontal="center" vertical="center" wrapText="1"/>
    </xf>
    <xf numFmtId="0" fontId="19" fillId="6" borderId="27" xfId="0" applyFont="1" applyFill="1" applyBorder="1" applyAlignment="1">
      <alignment horizontal="left" vertical="center"/>
    </xf>
    <xf numFmtId="0" fontId="0" fillId="0" borderId="27" xfId="0" applyBorder="1" applyAlignment="1">
      <alignment horizontal="right"/>
    </xf>
    <xf numFmtId="2" fontId="4" fillId="6" borderId="3" xfId="31" applyNumberFormat="1" applyFont="1" applyFill="1" applyBorder="1" applyAlignment="1">
      <alignment horizontal="center" vertical="center"/>
    </xf>
    <xf numFmtId="2" fontId="4" fillId="6" borderId="1" xfId="30" applyNumberFormat="1" applyFont="1" applyFill="1" applyBorder="1" applyAlignment="1">
      <alignment horizontal="center" vertical="center"/>
    </xf>
    <xf numFmtId="2" fontId="4" fillId="6" borderId="1" xfId="32" applyNumberFormat="1" applyFont="1" applyFill="1" applyBorder="1" applyAlignment="1">
      <alignment horizontal="center" vertical="center"/>
    </xf>
    <xf numFmtId="2" fontId="4" fillId="6" borderId="1" xfId="33" applyNumberFormat="1" applyFont="1" applyFill="1" applyBorder="1" applyAlignment="1">
      <alignment horizontal="center" vertical="center"/>
    </xf>
    <xf numFmtId="2" fontId="4" fillId="6" borderId="1" xfId="34" applyNumberFormat="1" applyFont="1" applyFill="1" applyBorder="1" applyAlignment="1">
      <alignment horizontal="center" vertical="center"/>
    </xf>
    <xf numFmtId="2" fontId="4" fillId="6" borderId="7" xfId="35" applyNumberFormat="1" applyFont="1" applyFill="1" applyBorder="1" applyAlignment="1">
      <alignment horizontal="center" vertical="center"/>
    </xf>
    <xf numFmtId="2" fontId="4" fillId="6" borderId="3" xfId="36" applyNumberFormat="1" applyFont="1" applyFill="1" applyBorder="1" applyAlignment="1">
      <alignment horizontal="center" vertical="center"/>
    </xf>
    <xf numFmtId="2" fontId="4" fillId="6" borderId="1" xfId="37" applyNumberFormat="1" applyFont="1" applyFill="1" applyBorder="1" applyAlignment="1">
      <alignment horizontal="center" vertical="center"/>
    </xf>
    <xf numFmtId="2" fontId="4" fillId="6" borderId="1" xfId="38" applyNumberFormat="1" applyFont="1" applyFill="1" applyBorder="1" applyAlignment="1">
      <alignment horizontal="center" vertical="center"/>
    </xf>
    <xf numFmtId="2" fontId="4" fillId="6" borderId="1" xfId="39" applyNumberFormat="1" applyFont="1" applyFill="1" applyBorder="1" applyAlignment="1">
      <alignment horizontal="center" vertical="center"/>
    </xf>
    <xf numFmtId="2" fontId="4" fillId="6" borderId="1" xfId="40" applyNumberFormat="1" applyFont="1" applyFill="1" applyBorder="1" applyAlignment="1">
      <alignment horizontal="center" vertical="center"/>
    </xf>
    <xf numFmtId="2" fontId="4" fillId="6" borderId="7" xfId="41" applyNumberFormat="1" applyFont="1" applyFill="1" applyBorder="1" applyAlignment="1">
      <alignment horizontal="center" vertical="center"/>
    </xf>
    <xf numFmtId="2" fontId="4" fillId="6" borderId="3" xfId="42" applyNumberFormat="1" applyFont="1" applyFill="1" applyBorder="1" applyAlignment="1">
      <alignment horizontal="center" vertical="center"/>
    </xf>
    <xf numFmtId="2" fontId="4" fillId="6" borderId="1" xfId="43" applyNumberFormat="1" applyFont="1" applyFill="1" applyBorder="1" applyAlignment="1">
      <alignment horizontal="center" vertical="center"/>
    </xf>
    <xf numFmtId="2" fontId="4" fillId="6" borderId="1" xfId="44" applyNumberFormat="1" applyFont="1" applyFill="1" applyBorder="1" applyAlignment="1">
      <alignment horizontal="center" vertical="center"/>
    </xf>
    <xf numFmtId="2" fontId="4" fillId="6" borderId="1" xfId="45" applyNumberFormat="1" applyFont="1" applyFill="1" applyBorder="1" applyAlignment="1">
      <alignment horizontal="center" vertical="center"/>
    </xf>
    <xf numFmtId="2" fontId="4" fillId="6" borderId="3" xfId="46" applyNumberFormat="1" applyFont="1" applyFill="1" applyBorder="1" applyAlignment="1">
      <alignment horizontal="center" vertical="center"/>
    </xf>
    <xf numFmtId="2" fontId="4" fillId="6" borderId="1" xfId="52" applyNumberFormat="1" applyFont="1" applyFill="1" applyBorder="1" applyAlignment="1">
      <alignment horizontal="center" vertical="center"/>
    </xf>
    <xf numFmtId="2" fontId="4" fillId="6" borderId="3" xfId="47" applyNumberFormat="1" applyFont="1" applyFill="1" applyBorder="1" applyAlignment="1">
      <alignment horizontal="center" vertical="center"/>
    </xf>
    <xf numFmtId="2" fontId="4" fillId="6" borderId="1" xfId="48" applyNumberFormat="1" applyFont="1" applyFill="1" applyBorder="1" applyAlignment="1">
      <alignment horizontal="center" vertical="center"/>
    </xf>
    <xf numFmtId="2" fontId="4" fillId="6" borderId="1" xfId="49" applyNumberFormat="1" applyFont="1" applyFill="1" applyBorder="1" applyAlignment="1">
      <alignment horizontal="center" vertical="center"/>
    </xf>
    <xf numFmtId="2" fontId="4" fillId="6" borderId="1" xfId="50" applyNumberFormat="1" applyFont="1" applyFill="1" applyBorder="1" applyAlignment="1">
      <alignment horizontal="center" vertical="center"/>
    </xf>
    <xf numFmtId="2" fontId="4" fillId="6" borderId="1" xfId="51" applyNumberFormat="1" applyFont="1" applyFill="1" applyBorder="1" applyAlignment="1">
      <alignment horizontal="center" vertical="center"/>
    </xf>
    <xf numFmtId="2" fontId="4" fillId="6" borderId="7" xfId="52" applyNumberFormat="1" applyFont="1" applyFill="1" applyBorder="1" applyAlignment="1">
      <alignment horizontal="center" vertical="center"/>
    </xf>
    <xf numFmtId="2" fontId="4" fillId="6" borderId="3" xfId="52" applyNumberFormat="1" applyFont="1" applyFill="1" applyBorder="1" applyAlignment="1">
      <alignment horizontal="center" vertical="center"/>
    </xf>
    <xf numFmtId="2" fontId="4" fillId="6" borderId="3" xfId="53" applyNumberFormat="1" applyFont="1" applyFill="1" applyBorder="1" applyAlignment="1">
      <alignment horizontal="center" vertical="center"/>
    </xf>
    <xf numFmtId="2" fontId="4" fillId="6" borderId="1" xfId="55" applyNumberFormat="1" applyFont="1" applyFill="1" applyBorder="1" applyAlignment="1">
      <alignment horizontal="center" vertical="center"/>
    </xf>
    <xf numFmtId="2" fontId="4" fillId="6" borderId="1" xfId="54" applyNumberFormat="1" applyFont="1" applyFill="1" applyBorder="1" applyAlignment="1">
      <alignment horizontal="center" vertical="center"/>
    </xf>
    <xf numFmtId="2" fontId="4" fillId="6" borderId="3" xfId="62" applyNumberFormat="1" applyFont="1" applyFill="1" applyBorder="1" applyAlignment="1">
      <alignment horizontal="center" vertical="center"/>
    </xf>
    <xf numFmtId="2" fontId="4" fillId="6" borderId="7" xfId="63" applyNumberFormat="1" applyFont="1" applyFill="1" applyBorder="1" applyAlignment="1">
      <alignment horizontal="center" vertical="center"/>
    </xf>
    <xf numFmtId="2" fontId="4" fillId="6" borderId="3" xfId="13" applyNumberFormat="1" applyFont="1" applyFill="1" applyBorder="1" applyAlignment="1">
      <alignment horizontal="center" vertical="center" wrapText="1"/>
    </xf>
    <xf numFmtId="2" fontId="4" fillId="6" borderId="7" xfId="15" applyNumberFormat="1" applyFont="1" applyFill="1" applyBorder="1" applyAlignment="1">
      <alignment horizontal="center" vertical="center" wrapText="1"/>
    </xf>
    <xf numFmtId="2" fontId="4" fillId="6" borderId="3" xfId="13" applyNumberFormat="1" applyFont="1" applyFill="1" applyBorder="1" applyAlignment="1">
      <alignment horizontal="center" vertical="center"/>
    </xf>
    <xf numFmtId="2" fontId="4" fillId="6" borderId="1" xfId="14" applyNumberFormat="1" applyFont="1" applyFill="1" applyBorder="1" applyAlignment="1">
      <alignment horizontal="center" vertical="center"/>
    </xf>
    <xf numFmtId="2" fontId="4" fillId="6" borderId="1" xfId="15" applyNumberFormat="1" applyFont="1" applyFill="1" applyBorder="1" applyAlignment="1">
      <alignment horizontal="center" vertical="center"/>
    </xf>
    <xf numFmtId="2" fontId="4" fillId="6" borderId="7" xfId="16" applyNumberFormat="1" applyFont="1" applyFill="1" applyBorder="1" applyAlignment="1">
      <alignment horizontal="center" vertical="center"/>
    </xf>
    <xf numFmtId="2" fontId="4" fillId="6" borderId="1" xfId="5" applyNumberFormat="1" applyFont="1" applyFill="1" applyBorder="1" applyAlignment="1">
      <alignment horizontal="center" vertical="center"/>
    </xf>
    <xf numFmtId="2" fontId="4" fillId="6" borderId="1" xfId="6" applyNumberFormat="1" applyFont="1" applyFill="1" applyBorder="1" applyAlignment="1">
      <alignment horizontal="center" vertical="center"/>
    </xf>
    <xf numFmtId="2" fontId="4" fillId="6" borderId="1" xfId="8" applyNumberFormat="1" applyFont="1" applyFill="1" applyBorder="1" applyAlignment="1">
      <alignment horizontal="center" vertical="center"/>
    </xf>
    <xf numFmtId="2" fontId="4" fillId="6" borderId="1" xfId="9" applyNumberFormat="1" applyFont="1" applyFill="1" applyBorder="1" applyAlignment="1">
      <alignment horizontal="center" vertical="center"/>
    </xf>
    <xf numFmtId="2" fontId="4" fillId="6" borderId="1" xfId="10" applyNumberFormat="1" applyFont="1" applyFill="1" applyBorder="1" applyAlignment="1">
      <alignment horizontal="center" vertical="center"/>
    </xf>
    <xf numFmtId="2" fontId="4" fillId="6" borderId="1" xfId="11" applyNumberFormat="1" applyFont="1" applyFill="1" applyBorder="1" applyAlignment="1">
      <alignment horizontal="center" vertical="center"/>
    </xf>
    <xf numFmtId="2" fontId="4" fillId="6" borderId="1" xfId="12" applyNumberFormat="1" applyFont="1" applyFill="1" applyBorder="1" applyAlignment="1">
      <alignment horizontal="center" vertical="center"/>
    </xf>
    <xf numFmtId="2" fontId="4" fillId="6" borderId="3" xfId="17" applyNumberFormat="1" applyFont="1" applyFill="1" applyBorder="1" applyAlignment="1">
      <alignment horizontal="center" vertical="center"/>
    </xf>
    <xf numFmtId="2" fontId="4" fillId="6" borderId="1" xfId="19" applyNumberFormat="1" applyFont="1" applyFill="1" applyBorder="1" applyAlignment="1">
      <alignment horizontal="center" vertical="center"/>
    </xf>
    <xf numFmtId="2" fontId="4" fillId="6" borderId="1" xfId="20" applyNumberFormat="1" applyFont="1" applyFill="1" applyBorder="1" applyAlignment="1">
      <alignment horizontal="center" vertical="center"/>
    </xf>
    <xf numFmtId="2" fontId="4" fillId="6" borderId="7" xfId="21" applyNumberFormat="1" applyFont="1" applyFill="1" applyBorder="1" applyAlignment="1">
      <alignment horizontal="center" vertical="center"/>
    </xf>
    <xf numFmtId="2" fontId="4" fillId="6" borderId="3" xfId="4" applyNumberFormat="1" applyFont="1" applyFill="1" applyBorder="1" applyAlignment="1">
      <alignment horizontal="center" vertical="center"/>
    </xf>
    <xf numFmtId="2" fontId="4" fillId="6" borderId="1" xfId="85" applyNumberFormat="1" applyFont="1" applyFill="1" applyBorder="1" applyAlignment="1">
      <alignment horizontal="center" vertical="center"/>
    </xf>
    <xf numFmtId="2" fontId="4" fillId="6" borderId="1" xfId="22" applyNumberFormat="1" applyFont="1" applyFill="1" applyBorder="1" applyAlignment="1">
      <alignment horizontal="center" vertical="center"/>
    </xf>
    <xf numFmtId="2" fontId="4" fillId="6" borderId="1" xfId="23" applyNumberFormat="1" applyFont="1" applyFill="1" applyBorder="1" applyAlignment="1">
      <alignment horizontal="center" vertical="center"/>
    </xf>
    <xf numFmtId="2" fontId="4" fillId="6" borderId="1" xfId="28" applyNumberFormat="1" applyFont="1" applyFill="1" applyBorder="1" applyAlignment="1">
      <alignment horizontal="center" vertical="center"/>
    </xf>
    <xf numFmtId="2" fontId="4" fillId="6" borderId="1" xfId="24" applyNumberFormat="1" applyFont="1" applyFill="1" applyBorder="1" applyAlignment="1">
      <alignment horizontal="center" vertical="center"/>
    </xf>
    <xf numFmtId="2" fontId="4" fillId="6" borderId="1" xfId="25" applyNumberFormat="1" applyFont="1" applyFill="1" applyBorder="1" applyAlignment="1">
      <alignment horizontal="center" vertical="center"/>
    </xf>
    <xf numFmtId="2" fontId="4" fillId="6" borderId="1" xfId="26" applyNumberFormat="1" applyFont="1" applyFill="1" applyBorder="1" applyAlignment="1">
      <alignment horizontal="center" vertical="center"/>
    </xf>
    <xf numFmtId="2" fontId="4" fillId="6" borderId="7" xfId="27" applyNumberFormat="1" applyFont="1" applyFill="1" applyBorder="1" applyAlignment="1">
      <alignment horizontal="center" vertical="center"/>
    </xf>
    <xf numFmtId="2" fontId="4" fillId="6" borderId="1" xfId="65" applyNumberFormat="1" applyFont="1" applyFill="1" applyBorder="1" applyAlignment="1">
      <alignment horizontal="center" vertical="center"/>
    </xf>
    <xf numFmtId="2" fontId="4" fillId="6" borderId="1" xfId="66" applyNumberFormat="1" applyFont="1" applyFill="1" applyBorder="1" applyAlignment="1">
      <alignment horizontal="center" vertical="center"/>
    </xf>
    <xf numFmtId="2" fontId="4" fillId="6" borderId="1" xfId="67" applyNumberFormat="1" applyFont="1" applyFill="1" applyBorder="1" applyAlignment="1">
      <alignment horizontal="center" vertical="center"/>
    </xf>
    <xf numFmtId="2" fontId="4" fillId="6" borderId="7" xfId="68" applyNumberFormat="1" applyFont="1" applyFill="1" applyBorder="1" applyAlignment="1">
      <alignment horizontal="center" vertical="center"/>
    </xf>
    <xf numFmtId="2" fontId="4" fillId="6" borderId="3" xfId="79" applyNumberFormat="1" applyFont="1" applyFill="1" applyBorder="1" applyAlignment="1">
      <alignment horizontal="center" vertical="center"/>
    </xf>
    <xf numFmtId="2" fontId="4" fillId="6" borderId="1" xfId="83" applyNumberFormat="1" applyFont="1" applyFill="1" applyBorder="1" applyAlignment="1">
      <alignment horizontal="center" vertical="center"/>
    </xf>
    <xf numFmtId="2" fontId="4" fillId="6" borderId="7" xfId="84" applyNumberFormat="1" applyFont="1" applyFill="1" applyBorder="1" applyAlignment="1">
      <alignment horizontal="center" vertical="center"/>
    </xf>
    <xf numFmtId="2" fontId="4" fillId="6" borderId="3" xfId="69" applyNumberFormat="1" applyFont="1" applyFill="1" applyBorder="1" applyAlignment="1">
      <alignment horizontal="center" vertical="center"/>
    </xf>
    <xf numFmtId="2" fontId="4" fillId="6" borderId="1" xfId="74" applyNumberFormat="1" applyFont="1" applyFill="1" applyBorder="1" applyAlignment="1">
      <alignment horizontal="center" vertical="center"/>
    </xf>
    <xf numFmtId="2" fontId="4" fillId="6" borderId="1" xfId="75" applyNumberFormat="1" applyFont="1" applyFill="1" applyBorder="1" applyAlignment="1">
      <alignment horizontal="center" vertical="center"/>
    </xf>
    <xf numFmtId="2" fontId="4" fillId="6" borderId="1" xfId="76" applyNumberFormat="1" applyFont="1" applyFill="1" applyBorder="1" applyAlignment="1">
      <alignment horizontal="center" vertical="center"/>
    </xf>
    <xf numFmtId="2" fontId="4" fillId="6" borderId="1" xfId="70" applyNumberFormat="1" applyFont="1" applyFill="1" applyBorder="1" applyAlignment="1">
      <alignment horizontal="center" vertical="center"/>
    </xf>
    <xf numFmtId="2" fontId="4" fillId="6" borderId="1" xfId="71" applyNumberFormat="1" applyFont="1" applyFill="1" applyBorder="1" applyAlignment="1">
      <alignment horizontal="center" vertical="center"/>
    </xf>
    <xf numFmtId="2" fontId="4" fillId="6" borderId="1" xfId="73" applyNumberFormat="1" applyFont="1" applyFill="1" applyBorder="1" applyAlignment="1">
      <alignment horizontal="center" vertical="center"/>
    </xf>
    <xf numFmtId="2" fontId="4" fillId="6" borderId="1" xfId="72" applyNumberFormat="1" applyFont="1" applyFill="1" applyBorder="1" applyAlignment="1">
      <alignment horizontal="center" vertical="center"/>
    </xf>
    <xf numFmtId="2" fontId="4" fillId="6" borderId="1" xfId="77" applyNumberFormat="1" applyFont="1" applyFill="1" applyBorder="1" applyAlignment="1">
      <alignment horizontal="center" vertical="center"/>
    </xf>
    <xf numFmtId="2" fontId="4" fillId="6" borderId="3" xfId="82" applyNumberFormat="1" applyFont="1" applyFill="1" applyBorder="1" applyAlignment="1">
      <alignment horizontal="center" vertical="center"/>
    </xf>
    <xf numFmtId="2" fontId="4" fillId="6" borderId="1" xfId="81" applyNumberFormat="1" applyFont="1" applyFill="1" applyBorder="1" applyAlignment="1">
      <alignment horizontal="center" vertical="center"/>
    </xf>
    <xf numFmtId="2" fontId="4" fillId="6" borderId="7" xfId="80" applyNumberFormat="1" applyFont="1" applyFill="1" applyBorder="1" applyAlignment="1">
      <alignment horizontal="center" vertical="center"/>
    </xf>
    <xf numFmtId="2" fontId="4" fillId="6" borderId="3" xfId="57" applyNumberFormat="1" applyFont="1" applyFill="1" applyBorder="1" applyAlignment="1">
      <alignment horizontal="center" vertical="center"/>
    </xf>
    <xf numFmtId="2" fontId="4" fillId="6" borderId="1" xfId="58" applyNumberFormat="1" applyFont="1" applyFill="1" applyBorder="1" applyAlignment="1">
      <alignment horizontal="center" vertical="center"/>
    </xf>
    <xf numFmtId="2" fontId="4" fillId="6" borderId="1" xfId="59" applyNumberFormat="1" applyFont="1" applyFill="1" applyBorder="1" applyAlignment="1">
      <alignment horizontal="center" vertical="center"/>
    </xf>
    <xf numFmtId="2" fontId="4" fillId="6" borderId="3" xfId="60" applyNumberFormat="1" applyFont="1" applyFill="1" applyBorder="1" applyAlignment="1">
      <alignment horizontal="center" vertical="center"/>
    </xf>
    <xf numFmtId="2" fontId="4" fillId="6" borderId="7" xfId="61" applyNumberFormat="1" applyFont="1" applyFill="1" applyBorder="1" applyAlignment="1">
      <alignment horizontal="center" vertical="center"/>
    </xf>
    <xf numFmtId="2" fontId="4" fillId="6" borderId="3" xfId="105" applyNumberFormat="1" applyFont="1" applyFill="1" applyBorder="1" applyAlignment="1">
      <alignment horizontal="center" vertical="center"/>
    </xf>
    <xf numFmtId="2" fontId="4" fillId="6" borderId="1" xfId="102" applyNumberFormat="1" applyFont="1" applyFill="1" applyBorder="1" applyAlignment="1">
      <alignment horizontal="center" vertical="center"/>
    </xf>
    <xf numFmtId="2" fontId="4" fillId="6" borderId="1" xfId="101" applyNumberFormat="1" applyFont="1" applyFill="1" applyBorder="1" applyAlignment="1">
      <alignment horizontal="center" vertical="center"/>
    </xf>
    <xf numFmtId="2" fontId="4" fillId="6" borderId="1" xfId="99" applyNumberFormat="1" applyFont="1" applyFill="1" applyBorder="1" applyAlignment="1">
      <alignment horizontal="center" vertical="center"/>
    </xf>
    <xf numFmtId="2" fontId="4" fillId="6" borderId="7" xfId="98" applyNumberFormat="1" applyFont="1" applyFill="1" applyBorder="1" applyAlignment="1">
      <alignment horizontal="center" vertical="center"/>
    </xf>
    <xf numFmtId="2" fontId="4" fillId="6" borderId="3" xfId="86" applyNumberFormat="1" applyFont="1" applyFill="1" applyBorder="1" applyAlignment="1">
      <alignment horizontal="center" vertical="center"/>
    </xf>
    <xf numFmtId="2" fontId="4" fillId="6" borderId="1" xfId="87" applyNumberFormat="1" applyFont="1" applyFill="1" applyBorder="1" applyAlignment="1">
      <alignment horizontal="center" vertical="center"/>
    </xf>
    <xf numFmtId="2" fontId="4" fillId="6" borderId="7" xfId="88" applyNumberFormat="1" applyFont="1" applyFill="1" applyBorder="1" applyAlignment="1">
      <alignment horizontal="center" vertical="center"/>
    </xf>
    <xf numFmtId="2" fontId="4" fillId="6" borderId="3" xfId="91" applyNumberFormat="1" applyFont="1" applyFill="1" applyBorder="1" applyAlignment="1">
      <alignment horizontal="center" vertical="center"/>
    </xf>
    <xf numFmtId="2" fontId="4" fillId="6" borderId="1" xfId="92" applyNumberFormat="1" applyFont="1" applyFill="1" applyBorder="1" applyAlignment="1">
      <alignment horizontal="center" vertical="center"/>
    </xf>
    <xf numFmtId="2" fontId="4" fillId="6" borderId="1" xfId="93" applyNumberFormat="1" applyFont="1" applyFill="1" applyBorder="1" applyAlignment="1">
      <alignment horizontal="center" vertical="center"/>
    </xf>
    <xf numFmtId="2" fontId="4" fillId="6" borderId="1" xfId="94" applyNumberFormat="1" applyFont="1" applyFill="1" applyBorder="1" applyAlignment="1">
      <alignment horizontal="center" vertical="center"/>
    </xf>
    <xf numFmtId="2" fontId="4" fillId="6" borderId="7" xfId="95" applyNumberFormat="1" applyFont="1" applyFill="1" applyBorder="1" applyAlignment="1">
      <alignment horizontal="center" vertical="center"/>
    </xf>
    <xf numFmtId="2" fontId="4" fillId="6" borderId="3" xfId="89" applyNumberFormat="1" applyFont="1" applyFill="1" applyBorder="1" applyAlignment="1">
      <alignment horizontal="center" vertical="center"/>
    </xf>
    <xf numFmtId="2" fontId="4" fillId="6" borderId="7" xfId="90" applyNumberFormat="1" applyFont="1" applyFill="1" applyBorder="1" applyAlignment="1">
      <alignment horizontal="center" vertical="center"/>
    </xf>
    <xf numFmtId="2" fontId="4" fillId="6" borderId="3" xfId="0" applyNumberFormat="1" applyFont="1" applyFill="1" applyBorder="1" applyAlignment="1">
      <alignment horizontal="center" vertical="center"/>
    </xf>
    <xf numFmtId="2" fontId="4" fillId="6" borderId="23" xfId="0" applyNumberFormat="1" applyFont="1" applyFill="1" applyBorder="1" applyAlignment="1">
      <alignment horizontal="center" vertical="center"/>
    </xf>
    <xf numFmtId="2" fontId="4" fillId="6" borderId="1" xfId="0" applyNumberFormat="1" applyFont="1" applyFill="1" applyBorder="1" applyAlignment="1">
      <alignment horizontal="center" vertical="center"/>
    </xf>
    <xf numFmtId="2" fontId="4" fillId="6" borderId="3" xfId="90" applyNumberFormat="1" applyFont="1" applyFill="1" applyBorder="1" applyAlignment="1">
      <alignment horizontal="center" vertical="center"/>
    </xf>
    <xf numFmtId="2" fontId="4" fillId="6" borderId="3" xfId="103" applyNumberFormat="1" applyFont="1" applyFill="1" applyBorder="1" applyAlignment="1">
      <alignment horizontal="center" vertical="center"/>
    </xf>
    <xf numFmtId="2" fontId="4" fillId="6" borderId="3" xfId="104" applyNumberFormat="1" applyFont="1" applyFill="1" applyBorder="1" applyAlignment="1">
      <alignment horizontal="center" vertical="center"/>
    </xf>
    <xf numFmtId="4" fontId="4" fillId="6" borderId="15" xfId="0" applyNumberFormat="1" applyFont="1" applyFill="1" applyBorder="1" applyAlignment="1">
      <alignment horizontal="center" vertical="center"/>
    </xf>
    <xf numFmtId="0" fontId="0" fillId="0" borderId="36" xfId="0" applyBorder="1" applyAlignment="1">
      <alignment vertical="center" wrapText="1"/>
    </xf>
    <xf numFmtId="0" fontId="4" fillId="0" borderId="54" xfId="0" applyFont="1" applyBorder="1" applyAlignment="1">
      <alignment horizontal="center" vertical="center"/>
    </xf>
    <xf numFmtId="2" fontId="4" fillId="6" borderId="23" xfId="103" applyNumberFormat="1" applyFont="1" applyFill="1" applyBorder="1" applyAlignment="1">
      <alignment horizontal="center" vertical="center"/>
    </xf>
    <xf numFmtId="0" fontId="0" fillId="0" borderId="49" xfId="0" applyBorder="1" applyAlignment="1">
      <alignment horizontal="center" vertical="center"/>
    </xf>
    <xf numFmtId="0" fontId="3" fillId="0" borderId="14" xfId="0" applyFont="1" applyBorder="1" applyAlignment="1">
      <alignment horizontal="left" vertical="center" wrapText="1"/>
    </xf>
    <xf numFmtId="0" fontId="10" fillId="3" borderId="37" xfId="2" applyFont="1" applyBorder="1" applyAlignment="1">
      <alignment horizontal="center" vertical="center"/>
    </xf>
    <xf numFmtId="0" fontId="10" fillId="3" borderId="36" xfId="0" applyFont="1" applyFill="1" applyBorder="1" applyAlignment="1">
      <alignment horizontal="center" vertical="center"/>
    </xf>
    <xf numFmtId="0" fontId="10" fillId="3" borderId="37" xfId="0" applyFont="1" applyFill="1" applyBorder="1" applyAlignment="1">
      <alignment horizontal="center" vertical="center"/>
    </xf>
    <xf numFmtId="0" fontId="10" fillId="3" borderId="38" xfId="0" applyFont="1" applyFill="1" applyBorder="1" applyAlignment="1">
      <alignment horizontal="center" vertical="center"/>
    </xf>
    <xf numFmtId="0" fontId="10" fillId="3" borderId="36" xfId="2" applyFont="1" applyFill="1" applyBorder="1" applyAlignment="1">
      <alignment horizontal="center" vertical="center"/>
    </xf>
    <xf numFmtId="0" fontId="10" fillId="3" borderId="37" xfId="2" applyFont="1" applyFill="1" applyBorder="1" applyAlignment="1">
      <alignment horizontal="center" vertical="center"/>
    </xf>
    <xf numFmtId="0" fontId="10" fillId="3" borderId="38" xfId="2" applyFont="1" applyFill="1" applyBorder="1" applyAlignment="1">
      <alignment horizontal="center" vertical="center"/>
    </xf>
    <xf numFmtId="0" fontId="19" fillId="7" borderId="0" xfId="0" applyFont="1" applyFill="1" applyBorder="1" applyAlignment="1">
      <alignment horizontal="center" vertical="center"/>
    </xf>
    <xf numFmtId="0" fontId="3" fillId="3" borderId="36" xfId="0" applyFont="1" applyFill="1" applyBorder="1" applyAlignment="1">
      <alignment horizontal="center" vertical="center"/>
    </xf>
    <xf numFmtId="0" fontId="3" fillId="3" borderId="37" xfId="0" applyFont="1" applyFill="1" applyBorder="1" applyAlignment="1">
      <alignment horizontal="center" vertical="center"/>
    </xf>
    <xf numFmtId="0" fontId="3" fillId="3" borderId="38" xfId="0" applyFont="1" applyFill="1" applyBorder="1" applyAlignment="1">
      <alignment horizontal="center" vertical="center"/>
    </xf>
    <xf numFmtId="0" fontId="0" fillId="6" borderId="37" xfId="0" applyFill="1" applyBorder="1" applyAlignment="1">
      <alignment horizontal="center"/>
    </xf>
    <xf numFmtId="0" fontId="24" fillId="3" borderId="37" xfId="0" applyFont="1" applyFill="1" applyBorder="1" applyAlignment="1">
      <alignment horizontal="center" vertical="center"/>
    </xf>
    <xf numFmtId="0" fontId="0" fillId="0" borderId="12" xfId="0" applyBorder="1" applyAlignment="1">
      <alignment vertical="top" wrapText="1"/>
    </xf>
    <xf numFmtId="0" fontId="10" fillId="3" borderId="36" xfId="0" applyFont="1" applyFill="1" applyBorder="1" applyAlignment="1">
      <alignment vertical="center"/>
    </xf>
    <xf numFmtId="0" fontId="10" fillId="3" borderId="37" xfId="0" applyFont="1" applyFill="1" applyBorder="1" applyAlignment="1">
      <alignment vertical="center"/>
    </xf>
    <xf numFmtId="0" fontId="10" fillId="3" borderId="38" xfId="0" applyFont="1" applyFill="1" applyBorder="1" applyAlignment="1">
      <alignment vertical="center"/>
    </xf>
    <xf numFmtId="0" fontId="0" fillId="3" borderId="0" xfId="0" applyFill="1" applyAlignment="1">
      <alignment vertical="center"/>
    </xf>
    <xf numFmtId="0" fontId="10" fillId="3" borderId="36" xfId="0" applyFont="1" applyFill="1" applyBorder="1" applyAlignment="1">
      <alignment vertical="center" wrapText="1"/>
    </xf>
    <xf numFmtId="0" fontId="10" fillId="3" borderId="37" xfId="0" applyFont="1" applyFill="1" applyBorder="1" applyAlignment="1">
      <alignment vertical="center" wrapText="1"/>
    </xf>
    <xf numFmtId="0" fontId="10" fillId="3" borderId="38" xfId="0" applyFont="1" applyFill="1" applyBorder="1" applyAlignment="1">
      <alignment vertical="center" wrapText="1"/>
    </xf>
    <xf numFmtId="0" fontId="18" fillId="3" borderId="36" xfId="0" applyFont="1" applyFill="1" applyBorder="1" applyAlignment="1">
      <alignment vertical="top"/>
    </xf>
    <xf numFmtId="0" fontId="18" fillId="3" borderId="37" xfId="0" applyFont="1" applyFill="1" applyBorder="1" applyAlignment="1">
      <alignment vertical="top"/>
    </xf>
    <xf numFmtId="0" fontId="18" fillId="3" borderId="38" xfId="0" applyFont="1" applyFill="1" applyBorder="1" applyAlignment="1">
      <alignment vertical="top"/>
    </xf>
    <xf numFmtId="0" fontId="18" fillId="3" borderId="37" xfId="0" applyFont="1" applyFill="1" applyBorder="1" applyAlignment="1">
      <alignment horizontal="center" vertical="center"/>
    </xf>
    <xf numFmtId="2" fontId="4" fillId="6" borderId="40" xfId="46" applyNumberFormat="1" applyFont="1" applyFill="1" applyBorder="1" applyAlignment="1">
      <alignment horizontal="center" vertical="center"/>
    </xf>
    <xf numFmtId="4" fontId="4" fillId="6" borderId="40" xfId="0" applyNumberFormat="1" applyFont="1" applyFill="1" applyBorder="1" applyAlignment="1">
      <alignment horizontal="center" vertical="center"/>
    </xf>
    <xf numFmtId="0" fontId="0" fillId="6" borderId="40" xfId="0" applyFill="1" applyBorder="1" applyAlignment="1">
      <alignment horizontal="center"/>
    </xf>
    <xf numFmtId="0" fontId="4" fillId="6" borderId="40" xfId="0" applyFont="1" applyFill="1" applyBorder="1" applyAlignment="1">
      <alignment horizontal="left" vertical="center" wrapText="1"/>
    </xf>
    <xf numFmtId="0" fontId="4" fillId="6" borderId="40" xfId="0" applyFont="1" applyFill="1" applyBorder="1" applyAlignment="1">
      <alignment horizontal="center" vertical="center"/>
    </xf>
    <xf numFmtId="1" fontId="4" fillId="6" borderId="0" xfId="0" applyNumberFormat="1" applyFont="1" applyFill="1" applyBorder="1" applyAlignment="1" applyProtection="1">
      <alignment horizontal="center" vertical="center"/>
      <protection locked="0"/>
    </xf>
    <xf numFmtId="4" fontId="9" fillId="6" borderId="0" xfId="0" applyNumberFormat="1" applyFont="1" applyFill="1" applyBorder="1" applyAlignment="1">
      <alignment horizontal="center" vertical="center"/>
    </xf>
    <xf numFmtId="0" fontId="0" fillId="6" borderId="37" xfId="0" applyFill="1" applyBorder="1" applyAlignment="1"/>
    <xf numFmtId="0" fontId="18" fillId="3" borderId="36" xfId="0" applyFont="1" applyFill="1" applyBorder="1" applyAlignment="1">
      <alignment horizontal="center" vertical="center"/>
    </xf>
    <xf numFmtId="0" fontId="18" fillId="3" borderId="38" xfId="0" applyFont="1" applyFill="1" applyBorder="1" applyAlignment="1">
      <alignment horizontal="center" vertical="center"/>
    </xf>
    <xf numFmtId="0" fontId="0" fillId="6" borderId="14" xfId="0" applyFill="1" applyBorder="1" applyAlignment="1"/>
    <xf numFmtId="0" fontId="0" fillId="6" borderId="40" xfId="0" applyFill="1" applyBorder="1" applyAlignment="1"/>
    <xf numFmtId="0" fontId="24" fillId="3" borderId="36" xfId="0" applyFont="1" applyFill="1" applyBorder="1" applyAlignment="1">
      <alignment vertical="center"/>
    </xf>
    <xf numFmtId="0" fontId="24" fillId="3" borderId="37" xfId="0" applyFont="1" applyFill="1" applyBorder="1" applyAlignment="1">
      <alignment vertical="center"/>
    </xf>
    <xf numFmtId="0" fontId="24" fillId="3" borderId="38" xfId="0" applyFont="1" applyFill="1" applyBorder="1" applyAlignment="1">
      <alignment vertical="center"/>
    </xf>
    <xf numFmtId="0" fontId="0" fillId="6" borderId="0" xfId="0" applyFill="1" applyAlignment="1"/>
    <xf numFmtId="0" fontId="10" fillId="3" borderId="36" xfId="0" applyFont="1" applyFill="1" applyBorder="1" applyAlignment="1"/>
    <xf numFmtId="0" fontId="10" fillId="3" borderId="37" xfId="0" applyFont="1" applyFill="1" applyBorder="1" applyAlignment="1"/>
    <xf numFmtId="0" fontId="10" fillId="3" borderId="38" xfId="0" applyFont="1" applyFill="1" applyBorder="1" applyAlignment="1"/>
    <xf numFmtId="0" fontId="0" fillId="6" borderId="14" xfId="0" applyFill="1" applyBorder="1" applyAlignment="1">
      <alignment horizontal="center" vertical="center"/>
    </xf>
    <xf numFmtId="0" fontId="0" fillId="6" borderId="40" xfId="0" applyFill="1" applyBorder="1" applyAlignment="1">
      <alignment vertical="center"/>
    </xf>
    <xf numFmtId="0" fontId="10" fillId="6" borderId="0" xfId="0" applyFont="1" applyFill="1" applyBorder="1" applyAlignment="1">
      <alignment horizontal="center" vertical="center"/>
    </xf>
    <xf numFmtId="0" fontId="0" fillId="6" borderId="37" xfId="0" applyFill="1" applyBorder="1" applyAlignment="1">
      <alignment horizontal="center" vertical="center"/>
    </xf>
    <xf numFmtId="0" fontId="0" fillId="6" borderId="17" xfId="0" applyFill="1" applyBorder="1" applyAlignment="1"/>
    <xf numFmtId="0" fontId="0" fillId="6" borderId="38" xfId="0" applyFill="1" applyBorder="1" applyAlignment="1"/>
    <xf numFmtId="0" fontId="0" fillId="6" borderId="0" xfId="0" applyFill="1" applyBorder="1"/>
    <xf numFmtId="0" fontId="14" fillId="6" borderId="0" xfId="0" applyFont="1" applyFill="1" applyBorder="1" applyAlignment="1">
      <alignment horizontal="center" vertical="center"/>
    </xf>
    <xf numFmtId="0" fontId="14" fillId="6" borderId="0" xfId="0" applyFont="1" applyFill="1" applyBorder="1" applyAlignment="1">
      <alignment vertical="top" wrapText="1"/>
    </xf>
    <xf numFmtId="0" fontId="10" fillId="3" borderId="36" xfId="2" applyFont="1" applyFill="1" applyBorder="1" applyAlignment="1">
      <alignment vertical="center"/>
    </xf>
    <xf numFmtId="0" fontId="10" fillId="3" borderId="37" xfId="2" applyFont="1" applyFill="1" applyBorder="1" applyAlignment="1">
      <alignment vertical="center"/>
    </xf>
    <xf numFmtId="0" fontId="10" fillId="3" borderId="38" xfId="2" applyFont="1" applyFill="1" applyBorder="1" applyAlignment="1">
      <alignment vertical="center"/>
    </xf>
    <xf numFmtId="0" fontId="19" fillId="7" borderId="27" xfId="0" applyFont="1" applyFill="1" applyBorder="1" applyAlignment="1">
      <alignment vertical="center"/>
    </xf>
    <xf numFmtId="0" fontId="19" fillId="7" borderId="0" xfId="0" applyFont="1" applyFill="1" applyBorder="1" applyAlignment="1">
      <alignment vertical="center"/>
    </xf>
    <xf numFmtId="0" fontId="19" fillId="7" borderId="17" xfId="0" applyFont="1" applyFill="1" applyBorder="1" applyAlignment="1">
      <alignment vertical="center"/>
    </xf>
    <xf numFmtId="0" fontId="10" fillId="3" borderId="36" xfId="2" applyFont="1" applyBorder="1" applyAlignment="1">
      <alignment vertical="center"/>
    </xf>
    <xf numFmtId="0" fontId="10" fillId="3" borderId="37" xfId="2" applyFont="1" applyBorder="1" applyAlignment="1">
      <alignment vertical="center"/>
    </xf>
    <xf numFmtId="0" fontId="10" fillId="3" borderId="38" xfId="2" applyFont="1" applyBorder="1" applyAlignment="1">
      <alignment vertical="center"/>
    </xf>
    <xf numFmtId="4" fontId="21" fillId="0" borderId="22" xfId="0" applyNumberFormat="1" applyFont="1" applyFill="1" applyBorder="1" applyAlignment="1">
      <alignment horizontal="center" vertical="center" wrapText="1"/>
    </xf>
    <xf numFmtId="0" fontId="0" fillId="6" borderId="0" xfId="0" applyFill="1" applyBorder="1" applyAlignment="1">
      <alignment vertical="center"/>
    </xf>
    <xf numFmtId="0" fontId="0" fillId="6" borderId="0" xfId="0" applyFill="1" applyAlignment="1">
      <alignment vertical="center"/>
    </xf>
    <xf numFmtId="0" fontId="17" fillId="6" borderId="0" xfId="0" applyFont="1" applyFill="1" applyBorder="1" applyAlignment="1">
      <alignment vertical="center"/>
    </xf>
    <xf numFmtId="0" fontId="17" fillId="6" borderId="0" xfId="0" applyFont="1" applyFill="1" applyAlignment="1">
      <alignment vertical="center"/>
    </xf>
    <xf numFmtId="0" fontId="0" fillId="6" borderId="0" xfId="0" applyFill="1" applyBorder="1" applyAlignment="1">
      <alignment wrapText="1"/>
    </xf>
    <xf numFmtId="0" fontId="0" fillId="6" borderId="0" xfId="0" applyFill="1" applyAlignment="1">
      <alignment wrapText="1"/>
    </xf>
    <xf numFmtId="4" fontId="4" fillId="6" borderId="0" xfId="0" applyNumberFormat="1" applyFont="1" applyFill="1"/>
    <xf numFmtId="1" fontId="0" fillId="6" borderId="0" xfId="0" applyNumberFormat="1" applyFill="1" applyAlignment="1" applyProtection="1">
      <alignment horizontal="center" vertical="center"/>
      <protection locked="0"/>
    </xf>
    <xf numFmtId="4" fontId="16" fillId="6" borderId="0" xfId="0" applyNumberFormat="1" applyFont="1" applyFill="1" applyAlignment="1">
      <alignment horizontal="center" vertical="center"/>
    </xf>
    <xf numFmtId="4" fontId="6" fillId="6" borderId="0" xfId="0" applyNumberFormat="1" applyFont="1" applyFill="1" applyAlignment="1">
      <alignment horizontal="center" vertical="center"/>
    </xf>
    <xf numFmtId="0" fontId="30" fillId="6" borderId="0" xfId="0" applyFont="1" applyFill="1" applyAlignment="1">
      <alignment wrapText="1"/>
    </xf>
    <xf numFmtId="0" fontId="19" fillId="6" borderId="26" xfId="0" applyFont="1" applyFill="1" applyBorder="1" applyAlignment="1">
      <alignment vertical="center"/>
    </xf>
    <xf numFmtId="0" fontId="19" fillId="6" borderId="14" xfId="0" applyFont="1" applyFill="1" applyBorder="1" applyAlignment="1">
      <alignment vertical="center"/>
    </xf>
    <xf numFmtId="0" fontId="19" fillId="6" borderId="16" xfId="0" applyFont="1" applyFill="1" applyBorder="1" applyAlignment="1">
      <alignment vertical="center"/>
    </xf>
    <xf numFmtId="0" fontId="0" fillId="6" borderId="36" xfId="0" applyFill="1" applyBorder="1" applyAlignment="1"/>
    <xf numFmtId="2" fontId="4" fillId="6" borderId="23" xfId="7" applyNumberFormat="1" applyFont="1" applyFill="1" applyBorder="1" applyAlignment="1">
      <alignment horizontal="center" vertical="center"/>
    </xf>
    <xf numFmtId="0" fontId="30" fillId="6" borderId="1" xfId="0" applyFont="1" applyFill="1" applyBorder="1" applyAlignment="1">
      <alignment horizontal="center" vertical="center"/>
    </xf>
    <xf numFmtId="0" fontId="0" fillId="6" borderId="1" xfId="0" applyFill="1" applyBorder="1" applyAlignment="1">
      <alignment horizontal="center" vertical="center"/>
    </xf>
    <xf numFmtId="2" fontId="0" fillId="6" borderId="0" xfId="0" applyNumberFormat="1" applyFill="1" applyBorder="1"/>
    <xf numFmtId="4" fontId="9" fillId="4" borderId="62" xfId="0" applyNumberFormat="1" applyFont="1" applyFill="1" applyBorder="1" applyAlignment="1">
      <alignment horizontal="center" vertical="center"/>
    </xf>
    <xf numFmtId="0" fontId="14" fillId="0" borderId="52" xfId="0" applyFont="1" applyFill="1" applyBorder="1" applyAlignment="1">
      <alignment horizontal="center" vertical="center"/>
    </xf>
    <xf numFmtId="2" fontId="4" fillId="0" borderId="1" xfId="96" applyNumberFormat="1" applyFont="1" applyFill="1" applyBorder="1" applyAlignment="1">
      <alignment horizontal="center" vertical="center"/>
    </xf>
    <xf numFmtId="2" fontId="4" fillId="0" borderId="7" xfId="29" applyNumberFormat="1" applyFont="1" applyFill="1" applyBorder="1" applyAlignment="1">
      <alignment horizontal="center" vertical="center"/>
    </xf>
    <xf numFmtId="2" fontId="4" fillId="0" borderId="23" xfId="4" applyNumberFormat="1" applyFont="1" applyFill="1" applyBorder="1" applyAlignment="1">
      <alignment horizontal="center" vertical="center"/>
    </xf>
    <xf numFmtId="0" fontId="0" fillId="0" borderId="9" xfId="0" applyFill="1" applyBorder="1" applyAlignment="1">
      <alignment horizontal="center" vertical="center"/>
    </xf>
    <xf numFmtId="2" fontId="4" fillId="0" borderId="3" xfId="110" applyNumberFormat="1" applyFont="1" applyFill="1" applyBorder="1" applyAlignment="1">
      <alignment horizontal="center" vertical="center"/>
    </xf>
    <xf numFmtId="2" fontId="4" fillId="0" borderId="1" xfId="243" applyNumberFormat="1" applyFont="1" applyFill="1" applyBorder="1" applyAlignment="1">
      <alignment horizontal="center" vertical="center"/>
    </xf>
    <xf numFmtId="2" fontId="4" fillId="0" borderId="1" xfId="360" applyNumberFormat="1" applyFont="1" applyFill="1" applyBorder="1" applyAlignment="1">
      <alignment horizontal="center" vertical="center"/>
    </xf>
    <xf numFmtId="2" fontId="4" fillId="0" borderId="1" xfId="477" applyNumberFormat="1" applyFont="1" applyFill="1" applyBorder="1" applyAlignment="1">
      <alignment horizontal="center" vertical="center"/>
    </xf>
    <xf numFmtId="2" fontId="4" fillId="0" borderId="7" xfId="594" applyNumberFormat="1" applyFont="1" applyFill="1" applyBorder="1" applyAlignment="1">
      <alignment horizontal="center" vertical="center"/>
    </xf>
    <xf numFmtId="0" fontId="0" fillId="0" borderId="37" xfId="0" applyFill="1" applyBorder="1" applyAlignment="1">
      <alignment horizontal="center" vertical="center"/>
    </xf>
    <xf numFmtId="2" fontId="4" fillId="0" borderId="3" xfId="711" applyNumberFormat="1" applyFont="1" applyFill="1" applyBorder="1" applyAlignment="1">
      <alignment horizontal="center" vertical="center"/>
    </xf>
    <xf numFmtId="2" fontId="4" fillId="0" borderId="1" xfId="828" applyNumberFormat="1" applyFont="1" applyFill="1" applyBorder="1" applyAlignment="1">
      <alignment horizontal="center" vertical="center"/>
    </xf>
    <xf numFmtId="2" fontId="4" fillId="0" borderId="1" xfId="945" applyNumberFormat="1" applyFont="1" applyFill="1" applyBorder="1" applyAlignment="1">
      <alignment horizontal="center" vertical="center"/>
    </xf>
    <xf numFmtId="2" fontId="4" fillId="0" borderId="1" xfId="1062" applyNumberFormat="1" applyFont="1" applyFill="1" applyBorder="1" applyAlignment="1">
      <alignment horizontal="center" vertical="center"/>
    </xf>
    <xf numFmtId="2" fontId="4" fillId="0" borderId="7" xfId="1179" applyNumberFormat="1" applyFont="1" applyFill="1" applyBorder="1" applyAlignment="1">
      <alignment horizontal="center" vertical="center"/>
    </xf>
    <xf numFmtId="0" fontId="0" fillId="0" borderId="37" xfId="0" applyFill="1" applyBorder="1" applyAlignment="1"/>
    <xf numFmtId="2" fontId="4" fillId="0" borderId="1" xfId="1296" applyNumberFormat="1" applyFont="1" applyFill="1" applyBorder="1" applyAlignment="1">
      <alignment horizontal="center" vertical="center"/>
    </xf>
    <xf numFmtId="2" fontId="4" fillId="0" borderId="1" xfId="1413" applyNumberFormat="1" applyFont="1" applyFill="1" applyBorder="1" applyAlignment="1">
      <alignment horizontal="center" vertical="center"/>
    </xf>
    <xf numFmtId="2" fontId="4" fillId="0" borderId="1" xfId="1530" applyNumberFormat="1" applyFont="1" applyFill="1" applyBorder="1" applyAlignment="1">
      <alignment horizontal="center" vertical="center"/>
    </xf>
    <xf numFmtId="2" fontId="4" fillId="0" borderId="1" xfId="1647" applyNumberFormat="1" applyFont="1" applyFill="1" applyBorder="1" applyAlignment="1">
      <alignment horizontal="center" vertical="center"/>
    </xf>
    <xf numFmtId="2" fontId="4" fillId="0" borderId="1" xfId="1764" applyNumberFormat="1" applyFont="1" applyFill="1" applyBorder="1" applyAlignment="1">
      <alignment horizontal="center" vertical="center"/>
    </xf>
    <xf numFmtId="2" fontId="4" fillId="0" borderId="7" xfId="1881" applyNumberFormat="1" applyFont="1" applyFill="1" applyBorder="1" applyAlignment="1">
      <alignment horizontal="center" vertical="center"/>
    </xf>
    <xf numFmtId="0" fontId="0" fillId="0" borderId="14" xfId="0" applyFill="1" applyBorder="1" applyAlignment="1"/>
    <xf numFmtId="2" fontId="4" fillId="0" borderId="3" xfId="118" applyNumberFormat="1" applyFont="1" applyFill="1" applyBorder="1" applyAlignment="1">
      <alignment horizontal="center" vertical="center"/>
    </xf>
    <xf numFmtId="2" fontId="4" fillId="0" borderId="1" xfId="119" applyNumberFormat="1" applyFont="1" applyFill="1" applyBorder="1" applyAlignment="1">
      <alignment horizontal="center" vertical="center"/>
    </xf>
    <xf numFmtId="2" fontId="4" fillId="0" borderId="1" xfId="120" applyNumberFormat="1" applyFont="1" applyFill="1" applyBorder="1" applyAlignment="1">
      <alignment horizontal="center" vertical="center"/>
    </xf>
    <xf numFmtId="2" fontId="4" fillId="0" borderId="1" xfId="121" applyNumberFormat="1" applyFont="1" applyFill="1" applyBorder="1" applyAlignment="1">
      <alignment horizontal="center" vertical="center"/>
    </xf>
    <xf numFmtId="2" fontId="4" fillId="0" borderId="1" xfId="122" applyNumberFormat="1" applyFont="1" applyFill="1" applyBorder="1" applyAlignment="1">
      <alignment horizontal="center" vertical="center"/>
    </xf>
    <xf numFmtId="2" fontId="4" fillId="0" borderId="1" xfId="123" applyNumberFormat="1" applyFont="1" applyFill="1" applyBorder="1" applyAlignment="1">
      <alignment horizontal="center" vertical="center"/>
    </xf>
    <xf numFmtId="2" fontId="4" fillId="0" borderId="1" xfId="124" applyNumberFormat="1" applyFont="1" applyFill="1" applyBorder="1" applyAlignment="1">
      <alignment horizontal="center" vertical="center"/>
    </xf>
    <xf numFmtId="0" fontId="0" fillId="0" borderId="2" xfId="0" applyBorder="1" applyAlignment="1">
      <alignment horizontal="center" vertical="center"/>
    </xf>
    <xf numFmtId="0" fontId="3" fillId="0" borderId="54" xfId="0" applyFont="1" applyBorder="1" applyAlignment="1">
      <alignment horizontal="center" vertical="center"/>
    </xf>
    <xf numFmtId="0" fontId="3" fillId="0" borderId="6" xfId="0" applyFont="1" applyBorder="1" applyAlignment="1">
      <alignment horizontal="center" vertical="center"/>
    </xf>
    <xf numFmtId="0" fontId="30" fillId="6" borderId="0" xfId="0" applyFont="1" applyFill="1" applyAlignment="1">
      <alignment horizontal="left" vertical="top" wrapText="1"/>
    </xf>
    <xf numFmtId="0" fontId="0" fillId="0" borderId="36" xfId="0" applyBorder="1" applyAlignment="1">
      <alignment horizontal="center"/>
    </xf>
    <xf numFmtId="0" fontId="0" fillId="0" borderId="37" xfId="0" applyBorder="1" applyAlignment="1">
      <alignment horizontal="center"/>
    </xf>
    <xf numFmtId="0" fontId="0" fillId="0" borderId="38" xfId="0" applyBorder="1" applyAlignment="1">
      <alignment horizontal="center"/>
    </xf>
    <xf numFmtId="0" fontId="25" fillId="0" borderId="36" xfId="0" applyFont="1" applyBorder="1" applyAlignment="1">
      <alignment horizontal="center" vertical="center" wrapText="1"/>
    </xf>
    <xf numFmtId="0" fontId="25" fillId="0" borderId="37" xfId="0" applyFont="1" applyBorder="1" applyAlignment="1">
      <alignment horizontal="center" vertical="center" wrapText="1"/>
    </xf>
    <xf numFmtId="0" fontId="25" fillId="0" borderId="38" xfId="0" applyFont="1" applyBorder="1" applyAlignment="1">
      <alignment horizontal="center" vertical="center" wrapText="1"/>
    </xf>
    <xf numFmtId="0" fontId="3" fillId="0" borderId="51" xfId="0" applyFont="1" applyBorder="1" applyAlignment="1">
      <alignment horizontal="left" vertical="center"/>
    </xf>
    <xf numFmtId="0" fontId="3" fillId="0" borderId="47" xfId="0" applyFont="1" applyBorder="1" applyAlignment="1">
      <alignment horizontal="left" vertical="center"/>
    </xf>
    <xf numFmtId="0" fontId="3" fillId="0" borderId="44" xfId="0" applyFont="1" applyBorder="1" applyAlignment="1">
      <alignment horizontal="left" vertical="center"/>
    </xf>
    <xf numFmtId="0" fontId="0" fillId="0" borderId="20"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36" xfId="0" applyBorder="1" applyAlignment="1">
      <alignment horizontal="left" vertical="center" wrapText="1"/>
    </xf>
    <xf numFmtId="0" fontId="0" fillId="0" borderId="37" xfId="0" applyBorder="1" applyAlignment="1">
      <alignment horizontal="left" vertical="center" wrapText="1"/>
    </xf>
    <xf numFmtId="0" fontId="3" fillId="0" borderId="18" xfId="0" applyFont="1" applyBorder="1" applyAlignment="1">
      <alignment horizontal="left" vertical="center" wrapText="1"/>
    </xf>
    <xf numFmtId="0" fontId="3" fillId="0" borderId="50" xfId="0" applyFont="1" applyBorder="1" applyAlignment="1">
      <alignment horizontal="left" vertical="center" wrapText="1"/>
    </xf>
    <xf numFmtId="0" fontId="3" fillId="0" borderId="43" xfId="0" applyFont="1" applyBorder="1" applyAlignment="1">
      <alignment horizontal="left" vertical="center" wrapText="1"/>
    </xf>
    <xf numFmtId="0" fontId="3" fillId="0" borderId="19" xfId="0" applyFont="1" applyBorder="1" applyAlignment="1">
      <alignment horizontal="left" vertical="center"/>
    </xf>
    <xf numFmtId="0" fontId="3" fillId="0" borderId="48" xfId="0" applyFont="1" applyBorder="1" applyAlignment="1">
      <alignment horizontal="left" vertical="center"/>
    </xf>
    <xf numFmtId="0" fontId="3" fillId="0" borderId="18" xfId="0" applyFont="1" applyBorder="1" applyAlignment="1">
      <alignment horizontal="left" vertical="center"/>
    </xf>
    <xf numFmtId="0" fontId="3" fillId="0" borderId="50" xfId="0" applyFont="1" applyBorder="1" applyAlignment="1">
      <alignment horizontal="left" vertical="center"/>
    </xf>
    <xf numFmtId="0" fontId="3" fillId="0" borderId="43" xfId="0" applyFont="1" applyBorder="1" applyAlignment="1">
      <alignment horizontal="left" vertical="center"/>
    </xf>
    <xf numFmtId="0" fontId="3" fillId="0" borderId="19" xfId="0" applyFont="1" applyBorder="1" applyAlignment="1">
      <alignment horizontal="left" vertical="top" wrapText="1"/>
    </xf>
    <xf numFmtId="0" fontId="3" fillId="0" borderId="48" xfId="0" applyFont="1" applyBorder="1" applyAlignment="1">
      <alignment horizontal="left" vertical="top" wrapText="1"/>
    </xf>
    <xf numFmtId="0" fontId="3" fillId="0" borderId="45" xfId="0" applyFont="1" applyBorder="1" applyAlignment="1">
      <alignment horizontal="left" vertical="top" wrapText="1"/>
    </xf>
    <xf numFmtId="0" fontId="3" fillId="0" borderId="51" xfId="0" applyFont="1" applyBorder="1" applyAlignment="1">
      <alignment horizontal="left" vertical="center" wrapText="1"/>
    </xf>
    <xf numFmtId="0" fontId="3" fillId="0" borderId="47" xfId="0" applyFont="1" applyBorder="1" applyAlignment="1">
      <alignment horizontal="left" vertical="center" wrapText="1"/>
    </xf>
    <xf numFmtId="0" fontId="3" fillId="0" borderId="44" xfId="0" applyFont="1" applyBorder="1" applyAlignment="1">
      <alignment horizontal="left" vertical="center" wrapText="1"/>
    </xf>
    <xf numFmtId="0" fontId="3" fillId="0" borderId="59" xfId="0" applyFont="1" applyBorder="1" applyAlignment="1">
      <alignment horizontal="left" vertical="center"/>
    </xf>
    <xf numFmtId="0" fontId="3" fillId="0" borderId="60" xfId="0" applyFont="1" applyBorder="1" applyAlignment="1">
      <alignment horizontal="left" vertical="center"/>
    </xf>
    <xf numFmtId="0" fontId="3" fillId="0" borderId="53" xfId="0" applyFont="1" applyBorder="1" applyAlignment="1">
      <alignment horizontal="left" vertical="center"/>
    </xf>
    <xf numFmtId="0" fontId="4" fillId="0" borderId="18" xfId="0" applyFont="1" applyBorder="1" applyAlignment="1">
      <alignment horizontal="left" vertical="center" wrapText="1"/>
    </xf>
    <xf numFmtId="0" fontId="4" fillId="0" borderId="43" xfId="0" applyFont="1" applyBorder="1" applyAlignment="1">
      <alignment horizontal="left" vertical="center" wrapText="1"/>
    </xf>
    <xf numFmtId="0" fontId="4" fillId="0" borderId="51" xfId="0" applyFont="1" applyBorder="1" applyAlignment="1">
      <alignment horizontal="left" vertical="center" wrapText="1"/>
    </xf>
    <xf numFmtId="0" fontId="4" fillId="0" borderId="44" xfId="0" applyFont="1" applyBorder="1" applyAlignment="1">
      <alignment horizontal="left" vertical="center" wrapText="1"/>
    </xf>
    <xf numFmtId="0" fontId="3" fillId="0" borderId="19" xfId="0" applyFont="1" applyBorder="1" applyAlignment="1">
      <alignment horizontal="left" vertical="center" wrapText="1"/>
    </xf>
    <xf numFmtId="0" fontId="3" fillId="0" borderId="48" xfId="0" applyFont="1" applyBorder="1" applyAlignment="1">
      <alignment horizontal="left" vertical="center" wrapText="1"/>
    </xf>
    <xf numFmtId="0" fontId="3" fillId="0" borderId="45" xfId="0" applyFont="1" applyBorder="1" applyAlignment="1">
      <alignment horizontal="left" vertical="center" wrapText="1"/>
    </xf>
    <xf numFmtId="0" fontId="3" fillId="0" borderId="45" xfId="0" applyFont="1" applyBorder="1" applyAlignment="1">
      <alignment horizontal="left" vertical="center"/>
    </xf>
    <xf numFmtId="0" fontId="0" fillId="0" borderId="26" xfId="0" applyBorder="1" applyAlignment="1">
      <alignment horizontal="center"/>
    </xf>
    <xf numFmtId="0" fontId="0" fillId="0" borderId="16" xfId="0" applyBorder="1" applyAlignment="1">
      <alignment horizontal="center"/>
    </xf>
    <xf numFmtId="0" fontId="0" fillId="0" borderId="28" xfId="0" applyBorder="1" applyAlignment="1">
      <alignment horizontal="center"/>
    </xf>
    <xf numFmtId="0" fontId="0" fillId="0" borderId="46" xfId="0" applyBorder="1" applyAlignment="1">
      <alignment horizontal="center"/>
    </xf>
    <xf numFmtId="0" fontId="3" fillId="0" borderId="26"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27"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28" xfId="0" applyFont="1" applyBorder="1" applyAlignment="1">
      <alignment horizontal="center" vertical="center" wrapText="1"/>
    </xf>
    <xf numFmtId="0" fontId="3" fillId="0" borderId="46" xfId="0" applyFont="1" applyBorder="1" applyAlignment="1">
      <alignment horizontal="center" vertical="center" wrapText="1"/>
    </xf>
    <xf numFmtId="0" fontId="4" fillId="0" borderId="19" xfId="0" applyFont="1" applyBorder="1" applyAlignment="1">
      <alignment horizontal="left" vertical="center" wrapText="1"/>
    </xf>
    <xf numFmtId="0" fontId="4" fillId="0" borderId="45" xfId="0" applyFont="1" applyBorder="1" applyAlignment="1">
      <alignment horizontal="left" vertical="center" wrapText="1"/>
    </xf>
    <xf numFmtId="0" fontId="0" fillId="0" borderId="20" xfId="0" applyBorder="1" applyAlignment="1">
      <alignment horizontal="center" wrapText="1"/>
    </xf>
    <xf numFmtId="0" fontId="0" fillId="0" borderId="21" xfId="0" applyBorder="1" applyAlignment="1">
      <alignment horizontal="center" wrapText="1"/>
    </xf>
    <xf numFmtId="0" fontId="0" fillId="0" borderId="22" xfId="0" applyBorder="1" applyAlignment="1">
      <alignment horizontal="center" wrapText="1"/>
    </xf>
    <xf numFmtId="0" fontId="0" fillId="0" borderId="20" xfId="0" applyBorder="1" applyAlignment="1">
      <alignment horizontal="center" vertical="center"/>
    </xf>
    <xf numFmtId="0" fontId="0" fillId="0" borderId="22" xfId="0" applyBorder="1" applyAlignment="1">
      <alignment horizontal="center" vertical="center"/>
    </xf>
    <xf numFmtId="0" fontId="0" fillId="0" borderId="36" xfId="0" applyFill="1" applyBorder="1" applyAlignment="1">
      <alignment horizontal="center"/>
    </xf>
    <xf numFmtId="0" fontId="0" fillId="0" borderId="37" xfId="0" applyFill="1" applyBorder="1" applyAlignment="1">
      <alignment horizontal="center"/>
    </xf>
    <xf numFmtId="0" fontId="0" fillId="0" borderId="38" xfId="0" applyFill="1" applyBorder="1" applyAlignment="1">
      <alignment horizontal="center"/>
    </xf>
    <xf numFmtId="4" fontId="9" fillId="6" borderId="27" xfId="0" applyNumberFormat="1" applyFont="1" applyFill="1" applyBorder="1" applyAlignment="1">
      <alignment horizontal="right" vertical="center"/>
    </xf>
    <xf numFmtId="4" fontId="9" fillId="6" borderId="17" xfId="0" applyNumberFormat="1" applyFont="1" applyFill="1" applyBorder="1" applyAlignment="1">
      <alignment horizontal="right" vertical="center"/>
    </xf>
    <xf numFmtId="0" fontId="3" fillId="0" borderId="18" xfId="0" applyFont="1" applyBorder="1" applyAlignment="1">
      <alignment vertical="center"/>
    </xf>
    <xf numFmtId="0" fontId="3" fillId="0" borderId="50" xfId="0" applyFont="1" applyBorder="1" applyAlignment="1">
      <alignment vertical="center"/>
    </xf>
    <xf numFmtId="0" fontId="3" fillId="0" borderId="43" xfId="0" applyFont="1" applyBorder="1" applyAlignment="1">
      <alignment vertical="center"/>
    </xf>
    <xf numFmtId="0" fontId="3" fillId="0" borderId="51" xfId="0" applyFont="1" applyBorder="1" applyAlignment="1">
      <alignment vertical="center" wrapText="1"/>
    </xf>
    <xf numFmtId="0" fontId="3" fillId="0" borderId="47" xfId="0" applyFont="1" applyBorder="1" applyAlignment="1">
      <alignment vertical="center" wrapText="1"/>
    </xf>
    <xf numFmtId="0" fontId="3" fillId="0" borderId="44" xfId="0" applyFont="1" applyBorder="1" applyAlignment="1">
      <alignment vertical="center" wrapText="1"/>
    </xf>
    <xf numFmtId="0" fontId="4" fillId="0" borderId="48" xfId="0" applyFont="1" applyBorder="1" applyAlignment="1">
      <alignment horizontal="left" vertical="center" wrapText="1"/>
    </xf>
    <xf numFmtId="0" fontId="5" fillId="0" borderId="19" xfId="0" applyFont="1" applyBorder="1" applyAlignment="1">
      <alignment horizontal="left" vertical="center" wrapText="1"/>
    </xf>
    <xf numFmtId="0" fontId="5" fillId="0" borderId="48" xfId="0" applyFont="1" applyBorder="1" applyAlignment="1">
      <alignment horizontal="left" vertical="center" wrapText="1"/>
    </xf>
    <xf numFmtId="0" fontId="5" fillId="0" borderId="45" xfId="0" applyFont="1" applyBorder="1" applyAlignment="1">
      <alignment horizontal="left" vertical="center" wrapText="1"/>
    </xf>
    <xf numFmtId="0" fontId="14" fillId="0" borderId="36" xfId="0" applyFont="1" applyFill="1" applyBorder="1" applyAlignment="1">
      <alignment horizontal="left" vertical="center"/>
    </xf>
    <xf numFmtId="0" fontId="14" fillId="0" borderId="37" xfId="0" applyFont="1" applyFill="1" applyBorder="1" applyAlignment="1">
      <alignment horizontal="left" vertical="center"/>
    </xf>
    <xf numFmtId="0" fontId="14" fillId="0" borderId="38" xfId="0" applyFont="1" applyFill="1" applyBorder="1" applyAlignment="1">
      <alignment horizontal="left" vertical="center"/>
    </xf>
    <xf numFmtId="0" fontId="14" fillId="0" borderId="18" xfId="0" applyFont="1" applyFill="1" applyBorder="1" applyAlignment="1">
      <alignment horizontal="left" vertical="center"/>
    </xf>
    <xf numFmtId="0" fontId="14" fillId="0" borderId="50" xfId="0" applyFont="1" applyFill="1" applyBorder="1" applyAlignment="1">
      <alignment horizontal="left" vertical="center"/>
    </xf>
    <xf numFmtId="0" fontId="14" fillId="0" borderId="43" xfId="0" applyFont="1" applyFill="1" applyBorder="1" applyAlignment="1">
      <alignment horizontal="left" vertical="center"/>
    </xf>
    <xf numFmtId="0" fontId="14" fillId="6" borderId="36" xfId="0" applyFont="1" applyFill="1" applyBorder="1" applyAlignment="1">
      <alignment horizontal="center" vertical="center"/>
    </xf>
    <xf numFmtId="0" fontId="14" fillId="6" borderId="38" xfId="0" applyFont="1" applyFill="1" applyBorder="1" applyAlignment="1">
      <alignment horizontal="center" vertical="center"/>
    </xf>
    <xf numFmtId="0" fontId="14" fillId="6" borderId="36" xfId="0" applyFont="1" applyFill="1" applyBorder="1" applyAlignment="1">
      <alignment horizontal="center" vertical="top"/>
    </xf>
    <xf numFmtId="0" fontId="14" fillId="6" borderId="38" xfId="0" applyFont="1" applyFill="1" applyBorder="1" applyAlignment="1">
      <alignment horizontal="center" vertical="top"/>
    </xf>
    <xf numFmtId="0" fontId="3" fillId="6" borderId="51" xfId="0" applyFont="1" applyFill="1" applyBorder="1" applyAlignment="1">
      <alignment horizontal="left" vertical="center"/>
    </xf>
    <xf numFmtId="0" fontId="3" fillId="6" borderId="47" xfId="0" applyFont="1" applyFill="1" applyBorder="1" applyAlignment="1">
      <alignment horizontal="left" vertical="center"/>
    </xf>
    <xf numFmtId="0" fontId="3" fillId="6" borderId="44" xfId="0" applyFont="1" applyFill="1" applyBorder="1" applyAlignment="1">
      <alignment horizontal="left" vertical="center"/>
    </xf>
    <xf numFmtId="0" fontId="8" fillId="0" borderId="51" xfId="0" applyFont="1" applyBorder="1" applyAlignment="1">
      <alignment horizontal="left" vertical="center"/>
    </xf>
    <xf numFmtId="0" fontId="8" fillId="0" borderId="47" xfId="0" applyFont="1" applyBorder="1" applyAlignment="1">
      <alignment horizontal="left" vertical="center"/>
    </xf>
    <xf numFmtId="0" fontId="8" fillId="0" borderId="44" xfId="0" applyFont="1" applyBorder="1" applyAlignment="1">
      <alignment horizontal="left" vertical="center"/>
    </xf>
    <xf numFmtId="0" fontId="8" fillId="0" borderId="19" xfId="0" applyFont="1" applyBorder="1" applyAlignment="1">
      <alignment horizontal="left" vertical="center"/>
    </xf>
    <xf numFmtId="0" fontId="8" fillId="0" borderId="48" xfId="0" applyFont="1" applyBorder="1" applyAlignment="1">
      <alignment horizontal="left" vertical="center"/>
    </xf>
    <xf numFmtId="0" fontId="8" fillId="0" borderId="45" xfId="0" applyFont="1" applyBorder="1" applyAlignment="1">
      <alignment horizontal="left" vertical="center"/>
    </xf>
    <xf numFmtId="4" fontId="8" fillId="6" borderId="0" xfId="0" applyNumberFormat="1" applyFont="1" applyFill="1" applyAlignment="1">
      <alignment horizontal="center" vertical="center"/>
    </xf>
    <xf numFmtId="0" fontId="3" fillId="0" borderId="18" xfId="0" applyFont="1" applyBorder="1" applyAlignment="1">
      <alignment horizontal="left" vertical="top" wrapText="1"/>
    </xf>
    <xf numFmtId="0" fontId="3" fillId="0" borderId="50" xfId="0" applyFont="1" applyBorder="1" applyAlignment="1">
      <alignment horizontal="left" vertical="top" wrapText="1"/>
    </xf>
    <xf numFmtId="0" fontId="3" fillId="0" borderId="43" xfId="0" applyFont="1" applyBorder="1" applyAlignment="1">
      <alignment horizontal="left" vertical="top" wrapText="1"/>
    </xf>
    <xf numFmtId="0" fontId="3" fillId="0" borderId="19" xfId="0" applyFont="1" applyBorder="1" applyAlignment="1">
      <alignment horizontal="center" vertical="center" wrapText="1"/>
    </xf>
    <xf numFmtId="0" fontId="3" fillId="0" borderId="48" xfId="0" applyFont="1" applyBorder="1" applyAlignment="1">
      <alignment horizontal="center" vertical="center" wrapText="1"/>
    </xf>
    <xf numFmtId="0" fontId="3" fillId="0" borderId="45" xfId="0" applyFont="1" applyBorder="1" applyAlignment="1">
      <alignment horizontal="center" vertical="center" wrapText="1"/>
    </xf>
    <xf numFmtId="0" fontId="3" fillId="6" borderId="36"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38" xfId="0" applyFont="1" applyFill="1" applyBorder="1" applyAlignment="1">
      <alignment horizontal="center" vertical="center" wrapText="1"/>
    </xf>
    <xf numFmtId="0" fontId="10" fillId="3" borderId="36" xfId="0" applyFont="1" applyFill="1" applyBorder="1" applyAlignment="1">
      <alignment horizontal="center" vertical="center"/>
    </xf>
    <xf numFmtId="0" fontId="10" fillId="3" borderId="37" xfId="0" applyFont="1" applyFill="1" applyBorder="1" applyAlignment="1">
      <alignment horizontal="center" vertical="center"/>
    </xf>
    <xf numFmtId="0" fontId="10" fillId="3" borderId="38" xfId="0" applyFont="1" applyFill="1" applyBorder="1" applyAlignment="1">
      <alignment horizontal="center" vertical="center"/>
    </xf>
    <xf numFmtId="0" fontId="30" fillId="6" borderId="61" xfId="0" applyFont="1" applyFill="1" applyBorder="1" applyAlignment="1">
      <alignment horizontal="center" vertical="center" wrapText="1"/>
    </xf>
    <xf numFmtId="0" fontId="30" fillId="6" borderId="37" xfId="0" applyFont="1" applyFill="1" applyBorder="1" applyAlignment="1">
      <alignment horizontal="center" vertical="center" wrapText="1"/>
    </xf>
    <xf numFmtId="0" fontId="30" fillId="6" borderId="39" xfId="0" applyFont="1" applyFill="1" applyBorder="1" applyAlignment="1">
      <alignment horizontal="center" vertical="center" wrapText="1"/>
    </xf>
    <xf numFmtId="0" fontId="9" fillId="0" borderId="18" xfId="0" applyFont="1" applyBorder="1" applyAlignment="1">
      <alignment horizontal="left" vertical="center" wrapText="1"/>
    </xf>
    <xf numFmtId="0" fontId="9" fillId="0" borderId="50" xfId="0" applyFont="1" applyBorder="1" applyAlignment="1">
      <alignment horizontal="left" vertical="center" wrapText="1"/>
    </xf>
    <xf numFmtId="0" fontId="9" fillId="0" borderId="43" xfId="0" applyFont="1" applyBorder="1" applyAlignment="1">
      <alignment horizontal="left" vertical="center" wrapText="1"/>
    </xf>
    <xf numFmtId="0" fontId="3" fillId="6" borderId="51" xfId="0" applyFont="1" applyFill="1" applyBorder="1" applyAlignment="1">
      <alignment horizontal="left" vertical="center" wrapText="1"/>
    </xf>
    <xf numFmtId="0" fontId="3" fillId="6" borderId="47" xfId="0" applyFont="1" applyFill="1" applyBorder="1" applyAlignment="1">
      <alignment horizontal="left" vertical="center" wrapText="1"/>
    </xf>
    <xf numFmtId="0" fontId="3" fillId="6" borderId="44" xfId="0" applyFont="1" applyFill="1" applyBorder="1" applyAlignment="1">
      <alignment horizontal="left" vertical="center" wrapText="1"/>
    </xf>
    <xf numFmtId="0" fontId="5" fillId="0" borderId="19" xfId="0" applyFont="1" applyBorder="1" applyAlignment="1">
      <alignment horizontal="left" vertical="center"/>
    </xf>
    <xf numFmtId="0" fontId="5" fillId="0" borderId="48" xfId="0" applyFont="1" applyBorder="1" applyAlignment="1">
      <alignment horizontal="left" vertical="center"/>
    </xf>
    <xf numFmtId="0" fontId="5" fillId="0" borderId="45" xfId="0" applyFont="1" applyBorder="1" applyAlignment="1">
      <alignment horizontal="left" vertical="center"/>
    </xf>
    <xf numFmtId="0" fontId="3" fillId="0" borderId="51" xfId="0" applyFont="1" applyBorder="1" applyAlignment="1">
      <alignment horizontal="left"/>
    </xf>
    <xf numFmtId="0" fontId="3" fillId="0" borderId="47" xfId="0" applyFont="1" applyBorder="1" applyAlignment="1">
      <alignment horizontal="left"/>
    </xf>
    <xf numFmtId="0" fontId="3" fillId="0" borderId="36" xfId="0" applyFont="1" applyBorder="1" applyAlignment="1">
      <alignment horizontal="left" vertical="center" wrapText="1"/>
    </xf>
    <xf numFmtId="0" fontId="3" fillId="0" borderId="37" xfId="0" applyFont="1" applyBorder="1" applyAlignment="1">
      <alignment horizontal="left" vertical="center" wrapText="1"/>
    </xf>
    <xf numFmtId="0" fontId="3" fillId="0" borderId="38" xfId="0" applyFont="1" applyBorder="1" applyAlignment="1">
      <alignment horizontal="left" vertical="center" wrapText="1"/>
    </xf>
    <xf numFmtId="0" fontId="5" fillId="0" borderId="18" xfId="0" applyFont="1" applyBorder="1" applyAlignment="1">
      <alignment horizontal="left" vertical="center" wrapText="1"/>
    </xf>
    <xf numFmtId="0" fontId="5" fillId="0" borderId="43" xfId="0" applyFont="1" applyBorder="1" applyAlignment="1">
      <alignment horizontal="left" vertical="center" wrapText="1"/>
    </xf>
    <xf numFmtId="0" fontId="14" fillId="0" borderId="51" xfId="0" applyFont="1" applyFill="1" applyBorder="1" applyAlignment="1">
      <alignment horizontal="left" vertical="center"/>
    </xf>
    <xf numFmtId="0" fontId="14" fillId="0" borderId="47" xfId="0" applyFont="1" applyFill="1" applyBorder="1" applyAlignment="1">
      <alignment horizontal="left" vertical="center"/>
    </xf>
    <xf numFmtId="0" fontId="14" fillId="0" borderId="44" xfId="0" applyFont="1" applyFill="1" applyBorder="1" applyAlignment="1">
      <alignment horizontal="left" vertical="center"/>
    </xf>
    <xf numFmtId="0" fontId="14" fillId="0" borderId="19" xfId="0" applyFont="1" applyFill="1" applyBorder="1" applyAlignment="1">
      <alignment horizontal="left" vertical="center"/>
    </xf>
    <xf numFmtId="0" fontId="14" fillId="0" borderId="48" xfId="0" applyFont="1" applyFill="1" applyBorder="1" applyAlignment="1">
      <alignment horizontal="left" vertical="center"/>
    </xf>
    <xf numFmtId="0" fontId="14" fillId="0" borderId="45" xfId="0" applyFont="1" applyFill="1" applyBorder="1" applyAlignment="1">
      <alignment horizontal="left" vertical="center"/>
    </xf>
    <xf numFmtId="0" fontId="3" fillId="0" borderId="18" xfId="0" applyFont="1" applyBorder="1" applyAlignment="1">
      <alignment horizontal="left"/>
    </xf>
    <xf numFmtId="0" fontId="3" fillId="0" borderId="50" xfId="0" applyFont="1" applyBorder="1" applyAlignment="1">
      <alignment horizontal="left"/>
    </xf>
    <xf numFmtId="0" fontId="3" fillId="0" borderId="43" xfId="0" applyFont="1" applyBorder="1" applyAlignment="1">
      <alignment horizontal="left"/>
    </xf>
    <xf numFmtId="0" fontId="3" fillId="0" borderId="44" xfId="0" applyFont="1" applyBorder="1" applyAlignment="1">
      <alignment horizontal="left"/>
    </xf>
    <xf numFmtId="0" fontId="3" fillId="0" borderId="19" xfId="0" applyFont="1" applyBorder="1" applyAlignment="1">
      <alignment horizontal="left"/>
    </xf>
    <xf numFmtId="0" fontId="3" fillId="0" borderId="48" xfId="0" applyFont="1" applyBorder="1" applyAlignment="1">
      <alignment horizontal="left"/>
    </xf>
    <xf numFmtId="0" fontId="3" fillId="0" borderId="45" xfId="0" applyFont="1" applyBorder="1" applyAlignment="1">
      <alignment horizontal="left"/>
    </xf>
    <xf numFmtId="0" fontId="3" fillId="0" borderId="36" xfId="0" applyFont="1" applyBorder="1" applyAlignment="1">
      <alignment horizontal="center" vertical="center" wrapText="1"/>
    </xf>
    <xf numFmtId="0" fontId="3" fillId="0" borderId="37" xfId="0" applyFont="1" applyBorder="1" applyAlignment="1">
      <alignment horizontal="center" vertical="center" wrapText="1"/>
    </xf>
    <xf numFmtId="0" fontId="3" fillId="0" borderId="38" xfId="0" applyFont="1" applyBorder="1" applyAlignment="1">
      <alignment horizontal="center" vertical="center" wrapText="1"/>
    </xf>
    <xf numFmtId="0" fontId="28" fillId="6" borderId="28" xfId="2230" applyFont="1" applyFill="1" applyBorder="1" applyAlignment="1">
      <alignment horizontal="left" indent="3"/>
    </xf>
    <xf numFmtId="0" fontId="28" fillId="6" borderId="40" xfId="2230" applyFont="1" applyFill="1" applyBorder="1" applyAlignment="1">
      <alignment horizontal="left" indent="3"/>
    </xf>
    <xf numFmtId="0" fontId="0" fillId="6" borderId="19" xfId="0" applyFill="1" applyBorder="1" applyAlignment="1">
      <alignment horizontal="left" vertical="top" wrapText="1"/>
    </xf>
    <xf numFmtId="0" fontId="0" fillId="6" borderId="48" xfId="0" applyFill="1" applyBorder="1" applyAlignment="1">
      <alignment horizontal="left" vertical="top" wrapText="1"/>
    </xf>
    <xf numFmtId="0" fontId="0" fillId="6" borderId="45" xfId="0" applyFill="1" applyBorder="1" applyAlignment="1">
      <alignment horizontal="left" vertical="top" wrapText="1"/>
    </xf>
    <xf numFmtId="0" fontId="0" fillId="6" borderId="18" xfId="0" applyFill="1" applyBorder="1" applyAlignment="1">
      <alignment horizontal="left" vertical="top" wrapText="1"/>
    </xf>
    <xf numFmtId="0" fontId="0" fillId="6" borderId="50" xfId="0" applyFill="1" applyBorder="1" applyAlignment="1">
      <alignment horizontal="left" vertical="top" wrapText="1"/>
    </xf>
    <xf numFmtId="0" fontId="0" fillId="6" borderId="43" xfId="0" applyFill="1" applyBorder="1" applyAlignment="1">
      <alignment horizontal="left" vertical="top" wrapText="1"/>
    </xf>
    <xf numFmtId="0" fontId="0" fillId="6" borderId="51" xfId="0" applyFill="1" applyBorder="1" applyAlignment="1">
      <alignment horizontal="left" vertical="top" wrapText="1"/>
    </xf>
    <xf numFmtId="0" fontId="0" fillId="6" borderId="47" xfId="0" applyFill="1" applyBorder="1" applyAlignment="1">
      <alignment horizontal="left" vertical="top" wrapText="1"/>
    </xf>
    <xf numFmtId="0" fontId="0" fillId="6" borderId="44" xfId="0" applyFill="1" applyBorder="1" applyAlignment="1">
      <alignment horizontal="left" vertical="top" wrapText="1"/>
    </xf>
    <xf numFmtId="0" fontId="0" fillId="0" borderId="27" xfId="0" applyBorder="1" applyAlignment="1">
      <alignment horizontal="center"/>
    </xf>
    <xf numFmtId="0" fontId="0" fillId="0" borderId="17" xfId="0" applyBorder="1" applyAlignment="1">
      <alignment horizontal="center"/>
    </xf>
    <xf numFmtId="2" fontId="19" fillId="6" borderId="14" xfId="0" applyNumberFormat="1" applyFont="1" applyFill="1" applyBorder="1" applyAlignment="1">
      <alignment vertical="center"/>
    </xf>
    <xf numFmtId="2" fontId="19" fillId="7" borderId="0" xfId="0" applyNumberFormat="1" applyFont="1" applyFill="1" applyBorder="1" applyAlignment="1">
      <alignment vertical="center"/>
    </xf>
    <xf numFmtId="2" fontId="16" fillId="6" borderId="0" xfId="0" applyNumberFormat="1" applyFont="1" applyFill="1" applyBorder="1" applyAlignment="1">
      <alignment horizontal="center" vertical="center"/>
    </xf>
    <xf numFmtId="2" fontId="0" fillId="6" borderId="0" xfId="0" applyNumberFormat="1" applyFill="1" applyBorder="1" applyAlignment="1">
      <alignment horizontal="center" vertical="center"/>
    </xf>
    <xf numFmtId="2" fontId="0" fillId="6" borderId="40" xfId="0" applyNumberFormat="1" applyFill="1" applyBorder="1" applyAlignment="1">
      <alignment horizontal="center" vertical="center"/>
    </xf>
    <xf numFmtId="2" fontId="22" fillId="0" borderId="22" xfId="0" applyNumberFormat="1" applyFont="1" applyBorder="1" applyAlignment="1">
      <alignment horizontal="center" vertical="center" wrapText="1"/>
    </xf>
    <xf numFmtId="2" fontId="0" fillId="6" borderId="37" xfId="0" applyNumberFormat="1" applyFill="1" applyBorder="1" applyAlignment="1"/>
    <xf numFmtId="2" fontId="10" fillId="3" borderId="37" xfId="0" applyNumberFormat="1" applyFont="1" applyFill="1" applyBorder="1" applyAlignment="1">
      <alignment horizontal="center" vertical="center"/>
    </xf>
    <xf numFmtId="2" fontId="4" fillId="0" borderId="3" xfId="0" applyNumberFormat="1" applyFont="1" applyBorder="1" applyAlignment="1">
      <alignment horizontal="center" vertical="center"/>
    </xf>
    <xf numFmtId="2" fontId="4" fillId="0" borderId="1" xfId="0" applyNumberFormat="1" applyFont="1" applyBorder="1" applyAlignment="1">
      <alignment horizontal="center" vertical="center"/>
    </xf>
    <xf numFmtId="2" fontId="4" fillId="0" borderId="7" xfId="0" applyNumberFormat="1" applyFont="1" applyBorder="1" applyAlignment="1">
      <alignment horizontal="center" vertical="center"/>
    </xf>
    <xf numFmtId="2" fontId="0" fillId="6" borderId="14" xfId="0" applyNumberFormat="1" applyFill="1" applyBorder="1" applyAlignment="1"/>
    <xf numFmtId="2" fontId="10" fillId="3" borderId="37" xfId="0" applyNumberFormat="1" applyFont="1" applyFill="1" applyBorder="1" applyAlignment="1">
      <alignment vertical="center" wrapText="1"/>
    </xf>
    <xf numFmtId="2" fontId="18" fillId="3" borderId="37" xfId="0" applyNumberFormat="1" applyFont="1" applyFill="1" applyBorder="1" applyAlignment="1">
      <alignment vertical="top"/>
    </xf>
    <xf numFmtId="2" fontId="4" fillId="6" borderId="0" xfId="0" applyNumberFormat="1" applyFont="1" applyFill="1" applyBorder="1" applyAlignment="1">
      <alignment horizontal="center" vertical="center"/>
    </xf>
    <xf numFmtId="2" fontId="18" fillId="3" borderId="37" xfId="0" applyNumberFormat="1" applyFont="1" applyFill="1" applyBorder="1" applyAlignment="1">
      <alignment horizontal="center" vertical="center"/>
    </xf>
    <xf numFmtId="2" fontId="10" fillId="3" borderId="37" xfId="0" applyNumberFormat="1" applyFont="1" applyFill="1" applyBorder="1" applyAlignment="1">
      <alignment vertical="center"/>
    </xf>
    <xf numFmtId="2" fontId="24" fillId="3" borderId="37" xfId="0" applyNumberFormat="1" applyFont="1" applyFill="1" applyBorder="1" applyAlignment="1">
      <alignment vertical="center"/>
    </xf>
    <xf numFmtId="2" fontId="0" fillId="6" borderId="40" xfId="0" applyNumberFormat="1" applyFill="1" applyBorder="1" applyAlignment="1"/>
    <xf numFmtId="2" fontId="4" fillId="0" borderId="9" xfId="0" applyNumberFormat="1" applyFont="1" applyBorder="1" applyAlignment="1">
      <alignment horizontal="center" vertical="center"/>
    </xf>
    <xf numFmtId="2" fontId="4" fillId="0" borderId="3" xfId="0" applyNumberFormat="1" applyFont="1" applyBorder="1" applyAlignment="1">
      <alignment horizontal="center" vertical="center" wrapText="1"/>
    </xf>
    <xf numFmtId="2" fontId="4" fillId="0" borderId="1" xfId="0" applyNumberFormat="1" applyFont="1" applyBorder="1" applyAlignment="1">
      <alignment horizontal="center" vertical="center" wrapText="1"/>
    </xf>
    <xf numFmtId="2" fontId="4" fillId="0" borderId="7" xfId="0" applyNumberFormat="1" applyFont="1" applyBorder="1" applyAlignment="1">
      <alignment horizontal="center" vertical="center" wrapText="1"/>
    </xf>
    <xf numFmtId="2" fontId="4" fillId="0" borderId="23" xfId="0" applyNumberFormat="1" applyFont="1" applyBorder="1" applyAlignment="1">
      <alignment horizontal="center" vertical="center"/>
    </xf>
    <xf numFmtId="2" fontId="4" fillId="0" borderId="41" xfId="0" applyNumberFormat="1" applyFont="1" applyBorder="1" applyAlignment="1">
      <alignment horizontal="center" vertical="center"/>
    </xf>
    <xf numFmtId="2" fontId="0" fillId="6" borderId="0" xfId="0" applyNumberFormat="1" applyFill="1" applyAlignment="1"/>
    <xf numFmtId="2" fontId="10" fillId="3" borderId="37" xfId="0" applyNumberFormat="1" applyFont="1" applyFill="1" applyBorder="1" applyAlignment="1"/>
    <xf numFmtId="2" fontId="0" fillId="6" borderId="14" xfId="0" applyNumberFormat="1" applyFill="1" applyBorder="1" applyAlignment="1">
      <alignment horizontal="center" vertical="center"/>
    </xf>
    <xf numFmtId="2" fontId="3" fillId="3" borderId="37" xfId="0" applyNumberFormat="1" applyFont="1" applyFill="1" applyBorder="1" applyAlignment="1">
      <alignment horizontal="center" vertical="center"/>
    </xf>
    <xf numFmtId="2" fontId="0" fillId="6" borderId="40" xfId="0" applyNumberFormat="1" applyFill="1" applyBorder="1" applyAlignment="1">
      <alignment vertical="center"/>
    </xf>
    <xf numFmtId="2" fontId="10" fillId="6" borderId="0" xfId="0" applyNumberFormat="1" applyFont="1" applyFill="1" applyBorder="1" applyAlignment="1">
      <alignment horizontal="center" vertical="center"/>
    </xf>
    <xf numFmtId="2" fontId="4" fillId="6" borderId="7" xfId="0" applyNumberFormat="1" applyFont="1" applyFill="1" applyBorder="1" applyAlignment="1">
      <alignment horizontal="center" vertical="center"/>
    </xf>
    <xf numFmtId="2" fontId="0" fillId="0" borderId="9" xfId="0" applyNumberFormat="1" applyBorder="1" applyAlignment="1">
      <alignment horizontal="center" vertical="center"/>
    </xf>
    <xf numFmtId="2" fontId="0" fillId="6" borderId="0" xfId="0" applyNumberFormat="1" applyFill="1" applyBorder="1" applyAlignment="1"/>
    <xf numFmtId="2" fontId="4" fillId="0" borderId="15" xfId="0" applyNumberFormat="1" applyFont="1" applyBorder="1" applyAlignment="1">
      <alignment horizontal="center" vertical="center"/>
    </xf>
    <xf numFmtId="2" fontId="4" fillId="6" borderId="9" xfId="0" applyNumberFormat="1" applyFont="1" applyFill="1" applyBorder="1" applyAlignment="1">
      <alignment horizontal="center" vertical="center"/>
    </xf>
    <xf numFmtId="2" fontId="0" fillId="6" borderId="37" xfId="0" applyNumberFormat="1" applyFill="1" applyBorder="1" applyAlignment="1">
      <alignment horizontal="center" vertical="center"/>
    </xf>
    <xf numFmtId="2" fontId="10" fillId="3" borderId="37" xfId="2" applyNumberFormat="1" applyFont="1" applyFill="1" applyBorder="1" applyAlignment="1">
      <alignment vertical="center"/>
    </xf>
    <xf numFmtId="2" fontId="10" fillId="3" borderId="37" xfId="2" applyNumberFormat="1" applyFont="1" applyFill="1" applyBorder="1" applyAlignment="1">
      <alignment horizontal="center" vertical="center"/>
    </xf>
    <xf numFmtId="2" fontId="10" fillId="3" borderId="37" xfId="2" applyNumberFormat="1" applyFont="1" applyBorder="1" applyAlignment="1">
      <alignment vertical="center"/>
    </xf>
    <xf numFmtId="2" fontId="0" fillId="6" borderId="37" xfId="0" applyNumberFormat="1" applyFill="1" applyBorder="1" applyAlignment="1">
      <alignment horizontal="center"/>
    </xf>
    <xf numFmtId="2" fontId="0" fillId="6" borderId="0" xfId="0" applyNumberFormat="1" applyFill="1" applyAlignment="1">
      <alignment horizontal="center" vertical="center"/>
    </xf>
    <xf numFmtId="2" fontId="0" fillId="0" borderId="0" xfId="0" applyNumberFormat="1" applyFill="1" applyAlignment="1">
      <alignment horizontal="center" vertical="center"/>
    </xf>
    <xf numFmtId="2" fontId="0" fillId="0" borderId="0" xfId="0" applyNumberFormat="1" applyAlignment="1">
      <alignment horizontal="center" vertical="center"/>
    </xf>
  </cellXfs>
  <cellStyles count="2231">
    <cellStyle name="Normal_HELDON Master Copper Spec 10 Sept 03" xfId="107"/>
    <cellStyle name="Вычисление" xfId="1" builtinId="22"/>
    <cellStyle name="Заголовок 1" xfId="2230" builtinId="16"/>
    <cellStyle name="Обычный" xfId="0" builtinId="0"/>
    <cellStyle name="Обычный 10" xfId="11"/>
    <cellStyle name="Обычный 10 10" xfId="1070"/>
    <cellStyle name="Обычный 10 11" xfId="1187"/>
    <cellStyle name="Обычный 10 12" xfId="1304"/>
    <cellStyle name="Обычный 10 13" xfId="1421"/>
    <cellStyle name="Обычный 10 14" xfId="1538"/>
    <cellStyle name="Обычный 10 15" xfId="1655"/>
    <cellStyle name="Обычный 10 16" xfId="1772"/>
    <cellStyle name="Обычный 10 17" xfId="1889"/>
    <cellStyle name="Обычный 10 18" xfId="2005"/>
    <cellStyle name="Обычный 10 19" xfId="2121"/>
    <cellStyle name="Обычный 10 2" xfId="134"/>
    <cellStyle name="Обычный 10 3" xfId="251"/>
    <cellStyle name="Обычный 10 4" xfId="368"/>
    <cellStyle name="Обычный 10 5" xfId="485"/>
    <cellStyle name="Обычный 10 6" xfId="602"/>
    <cellStyle name="Обычный 10 7" xfId="719"/>
    <cellStyle name="Обычный 10 8" xfId="836"/>
    <cellStyle name="Обычный 10 9" xfId="953"/>
    <cellStyle name="Обычный 100" xfId="98"/>
    <cellStyle name="Обычный 100 10" xfId="1157"/>
    <cellStyle name="Обычный 100 11" xfId="1274"/>
    <cellStyle name="Обычный 100 12" xfId="1391"/>
    <cellStyle name="Обычный 100 13" xfId="1508"/>
    <cellStyle name="Обычный 100 14" xfId="1625"/>
    <cellStyle name="Обычный 100 15" xfId="1742"/>
    <cellStyle name="Обычный 100 16" xfId="1859"/>
    <cellStyle name="Обычный 100 17" xfId="1976"/>
    <cellStyle name="Обычный 100 18" xfId="2092"/>
    <cellStyle name="Обычный 100 19" xfId="2208"/>
    <cellStyle name="Обычный 100 2" xfId="221"/>
    <cellStyle name="Обычный 100 3" xfId="338"/>
    <cellStyle name="Обычный 100 4" xfId="455"/>
    <cellStyle name="Обычный 100 5" xfId="572"/>
    <cellStyle name="Обычный 100 6" xfId="689"/>
    <cellStyle name="Обычный 100 7" xfId="806"/>
    <cellStyle name="Обычный 100 8" xfId="923"/>
    <cellStyle name="Обычный 100 9" xfId="1040"/>
    <cellStyle name="Обычный 101" xfId="99"/>
    <cellStyle name="Обычный 101 10" xfId="1158"/>
    <cellStyle name="Обычный 101 11" xfId="1275"/>
    <cellStyle name="Обычный 101 12" xfId="1392"/>
    <cellStyle name="Обычный 101 13" xfId="1509"/>
    <cellStyle name="Обычный 101 14" xfId="1626"/>
    <cellStyle name="Обычный 101 15" xfId="1743"/>
    <cellStyle name="Обычный 101 16" xfId="1860"/>
    <cellStyle name="Обычный 101 17" xfId="1977"/>
    <cellStyle name="Обычный 101 18" xfId="2093"/>
    <cellStyle name="Обычный 101 19" xfId="2209"/>
    <cellStyle name="Обычный 101 2" xfId="222"/>
    <cellStyle name="Обычный 101 3" xfId="339"/>
    <cellStyle name="Обычный 101 4" xfId="456"/>
    <cellStyle name="Обычный 101 5" xfId="573"/>
    <cellStyle name="Обычный 101 6" xfId="690"/>
    <cellStyle name="Обычный 101 7" xfId="807"/>
    <cellStyle name="Обычный 101 8" xfId="924"/>
    <cellStyle name="Обычный 101 9" xfId="1041"/>
    <cellStyle name="Обычный 102" xfId="100"/>
    <cellStyle name="Обычный 102 10" xfId="1159"/>
    <cellStyle name="Обычный 102 11" xfId="1276"/>
    <cellStyle name="Обычный 102 12" xfId="1393"/>
    <cellStyle name="Обычный 102 13" xfId="1510"/>
    <cellStyle name="Обычный 102 14" xfId="1627"/>
    <cellStyle name="Обычный 102 15" xfId="1744"/>
    <cellStyle name="Обычный 102 16" xfId="1861"/>
    <cellStyle name="Обычный 102 17" xfId="1978"/>
    <cellStyle name="Обычный 102 18" xfId="2094"/>
    <cellStyle name="Обычный 102 19" xfId="2210"/>
    <cellStyle name="Обычный 102 2" xfId="223"/>
    <cellStyle name="Обычный 102 3" xfId="340"/>
    <cellStyle name="Обычный 102 4" xfId="457"/>
    <cellStyle name="Обычный 102 5" xfId="574"/>
    <cellStyle name="Обычный 102 6" xfId="691"/>
    <cellStyle name="Обычный 102 7" xfId="808"/>
    <cellStyle name="Обычный 102 8" xfId="925"/>
    <cellStyle name="Обычный 102 9" xfId="1042"/>
    <cellStyle name="Обычный 103" xfId="101"/>
    <cellStyle name="Обычный 103 10" xfId="1160"/>
    <cellStyle name="Обычный 103 11" xfId="1277"/>
    <cellStyle name="Обычный 103 12" xfId="1394"/>
    <cellStyle name="Обычный 103 13" xfId="1511"/>
    <cellStyle name="Обычный 103 14" xfId="1628"/>
    <cellStyle name="Обычный 103 15" xfId="1745"/>
    <cellStyle name="Обычный 103 16" xfId="1862"/>
    <cellStyle name="Обычный 103 17" xfId="1979"/>
    <cellStyle name="Обычный 103 18" xfId="2095"/>
    <cellStyle name="Обычный 103 19" xfId="2211"/>
    <cellStyle name="Обычный 103 2" xfId="224"/>
    <cellStyle name="Обычный 103 3" xfId="341"/>
    <cellStyle name="Обычный 103 4" xfId="458"/>
    <cellStyle name="Обычный 103 5" xfId="575"/>
    <cellStyle name="Обычный 103 6" xfId="692"/>
    <cellStyle name="Обычный 103 7" xfId="809"/>
    <cellStyle name="Обычный 103 8" xfId="926"/>
    <cellStyle name="Обычный 103 9" xfId="1043"/>
    <cellStyle name="Обычный 104" xfId="102"/>
    <cellStyle name="Обычный 104 10" xfId="1161"/>
    <cellStyle name="Обычный 104 11" xfId="1278"/>
    <cellStyle name="Обычный 104 12" xfId="1395"/>
    <cellStyle name="Обычный 104 13" xfId="1512"/>
    <cellStyle name="Обычный 104 14" xfId="1629"/>
    <cellStyle name="Обычный 104 15" xfId="1746"/>
    <cellStyle name="Обычный 104 16" xfId="1863"/>
    <cellStyle name="Обычный 104 17" xfId="1980"/>
    <cellStyle name="Обычный 104 18" xfId="2096"/>
    <cellStyle name="Обычный 104 19" xfId="2212"/>
    <cellStyle name="Обычный 104 2" xfId="225"/>
    <cellStyle name="Обычный 104 3" xfId="342"/>
    <cellStyle name="Обычный 104 4" xfId="459"/>
    <cellStyle name="Обычный 104 5" xfId="576"/>
    <cellStyle name="Обычный 104 6" xfId="693"/>
    <cellStyle name="Обычный 104 7" xfId="810"/>
    <cellStyle name="Обычный 104 8" xfId="927"/>
    <cellStyle name="Обычный 104 9" xfId="1044"/>
    <cellStyle name="Обычный 105" xfId="103"/>
    <cellStyle name="Обычный 105 10" xfId="1162"/>
    <cellStyle name="Обычный 105 11" xfId="1279"/>
    <cellStyle name="Обычный 105 12" xfId="1396"/>
    <cellStyle name="Обычный 105 13" xfId="1513"/>
    <cellStyle name="Обычный 105 14" xfId="1630"/>
    <cellStyle name="Обычный 105 15" xfId="1747"/>
    <cellStyle name="Обычный 105 16" xfId="1864"/>
    <cellStyle name="Обычный 105 17" xfId="1981"/>
    <cellStyle name="Обычный 105 18" xfId="2097"/>
    <cellStyle name="Обычный 105 19" xfId="2213"/>
    <cellStyle name="Обычный 105 2" xfId="226"/>
    <cellStyle name="Обычный 105 3" xfId="343"/>
    <cellStyle name="Обычный 105 4" xfId="460"/>
    <cellStyle name="Обычный 105 5" xfId="577"/>
    <cellStyle name="Обычный 105 6" xfId="694"/>
    <cellStyle name="Обычный 105 7" xfId="811"/>
    <cellStyle name="Обычный 105 8" xfId="928"/>
    <cellStyle name="Обычный 105 9" xfId="1045"/>
    <cellStyle name="Обычный 106" xfId="104"/>
    <cellStyle name="Обычный 106 10" xfId="1163"/>
    <cellStyle name="Обычный 106 11" xfId="1280"/>
    <cellStyle name="Обычный 106 12" xfId="1397"/>
    <cellStyle name="Обычный 106 13" xfId="1514"/>
    <cellStyle name="Обычный 106 14" xfId="1631"/>
    <cellStyle name="Обычный 106 15" xfId="1748"/>
    <cellStyle name="Обычный 106 16" xfId="1865"/>
    <cellStyle name="Обычный 106 17" xfId="1982"/>
    <cellStyle name="Обычный 106 18" xfId="2098"/>
    <cellStyle name="Обычный 106 19" xfId="2214"/>
    <cellStyle name="Обычный 106 2" xfId="227"/>
    <cellStyle name="Обычный 106 3" xfId="344"/>
    <cellStyle name="Обычный 106 4" xfId="461"/>
    <cellStyle name="Обычный 106 5" xfId="578"/>
    <cellStyle name="Обычный 106 6" xfId="695"/>
    <cellStyle name="Обычный 106 7" xfId="812"/>
    <cellStyle name="Обычный 106 8" xfId="929"/>
    <cellStyle name="Обычный 106 9" xfId="1046"/>
    <cellStyle name="Обычный 107" xfId="105"/>
    <cellStyle name="Обычный 107 10" xfId="1164"/>
    <cellStyle name="Обычный 107 11" xfId="1281"/>
    <cellStyle name="Обычный 107 12" xfId="1398"/>
    <cellStyle name="Обычный 107 13" xfId="1515"/>
    <cellStyle name="Обычный 107 14" xfId="1632"/>
    <cellStyle name="Обычный 107 15" xfId="1749"/>
    <cellStyle name="Обычный 107 16" xfId="1866"/>
    <cellStyle name="Обычный 107 17" xfId="1983"/>
    <cellStyle name="Обычный 107 18" xfId="2099"/>
    <cellStyle name="Обычный 107 19" xfId="2215"/>
    <cellStyle name="Обычный 107 2" xfId="228"/>
    <cellStyle name="Обычный 107 3" xfId="345"/>
    <cellStyle name="Обычный 107 4" xfId="462"/>
    <cellStyle name="Обычный 107 5" xfId="579"/>
    <cellStyle name="Обычный 107 6" xfId="696"/>
    <cellStyle name="Обычный 107 7" xfId="813"/>
    <cellStyle name="Обычный 107 8" xfId="930"/>
    <cellStyle name="Обычный 107 9" xfId="1047"/>
    <cellStyle name="Обычный 108" xfId="106"/>
    <cellStyle name="Обычный 108 10" xfId="1165"/>
    <cellStyle name="Обычный 108 11" xfId="1282"/>
    <cellStyle name="Обычный 108 12" xfId="1399"/>
    <cellStyle name="Обычный 108 13" xfId="1516"/>
    <cellStyle name="Обычный 108 14" xfId="1633"/>
    <cellStyle name="Обычный 108 15" xfId="1750"/>
    <cellStyle name="Обычный 108 16" xfId="1867"/>
    <cellStyle name="Обычный 108 17" xfId="1984"/>
    <cellStyle name="Обычный 108 18" xfId="2100"/>
    <cellStyle name="Обычный 108 19" xfId="2216"/>
    <cellStyle name="Обычный 108 2" xfId="229"/>
    <cellStyle name="Обычный 108 3" xfId="346"/>
    <cellStyle name="Обычный 108 4" xfId="463"/>
    <cellStyle name="Обычный 108 5" xfId="580"/>
    <cellStyle name="Обычный 108 6" xfId="697"/>
    <cellStyle name="Обычный 108 7" xfId="814"/>
    <cellStyle name="Обычный 108 8" xfId="931"/>
    <cellStyle name="Обычный 108 9" xfId="1048"/>
    <cellStyle name="Обычный 11" xfId="12"/>
    <cellStyle name="Обычный 11 10" xfId="1071"/>
    <cellStyle name="Обычный 11 11" xfId="1188"/>
    <cellStyle name="Обычный 11 12" xfId="1305"/>
    <cellStyle name="Обычный 11 13" xfId="1422"/>
    <cellStyle name="Обычный 11 14" xfId="1539"/>
    <cellStyle name="Обычный 11 15" xfId="1656"/>
    <cellStyle name="Обычный 11 16" xfId="1773"/>
    <cellStyle name="Обычный 11 17" xfId="1890"/>
    <cellStyle name="Обычный 11 18" xfId="2006"/>
    <cellStyle name="Обычный 11 19" xfId="2122"/>
    <cellStyle name="Обычный 11 2" xfId="135"/>
    <cellStyle name="Обычный 11 3" xfId="252"/>
    <cellStyle name="Обычный 11 4" xfId="369"/>
    <cellStyle name="Обычный 11 5" xfId="486"/>
    <cellStyle name="Обычный 11 6" xfId="603"/>
    <cellStyle name="Обычный 11 7" xfId="720"/>
    <cellStyle name="Обычный 11 8" xfId="837"/>
    <cellStyle name="Обычный 11 9" xfId="954"/>
    <cellStyle name="Обычный 112" xfId="111"/>
    <cellStyle name="Обычный 112 10" xfId="1166"/>
    <cellStyle name="Обычный 112 11" xfId="1283"/>
    <cellStyle name="Обычный 112 12" xfId="1400"/>
    <cellStyle name="Обычный 112 13" xfId="1517"/>
    <cellStyle name="Обычный 112 14" xfId="1634"/>
    <cellStyle name="Обычный 112 15" xfId="1751"/>
    <cellStyle name="Обычный 112 16" xfId="1868"/>
    <cellStyle name="Обычный 112 17" xfId="1985"/>
    <cellStyle name="Обычный 112 18" xfId="2101"/>
    <cellStyle name="Обычный 112 19" xfId="2217"/>
    <cellStyle name="Обычный 112 2" xfId="230"/>
    <cellStyle name="Обычный 112 3" xfId="347"/>
    <cellStyle name="Обычный 112 4" xfId="464"/>
    <cellStyle name="Обычный 112 5" xfId="581"/>
    <cellStyle name="Обычный 112 6" xfId="698"/>
    <cellStyle name="Обычный 112 7" xfId="815"/>
    <cellStyle name="Обычный 112 8" xfId="932"/>
    <cellStyle name="Обычный 112 9" xfId="1049"/>
    <cellStyle name="Обычный 113" xfId="112"/>
    <cellStyle name="Обычный 113 10" xfId="1167"/>
    <cellStyle name="Обычный 113 11" xfId="1284"/>
    <cellStyle name="Обычный 113 12" xfId="1401"/>
    <cellStyle name="Обычный 113 13" xfId="1518"/>
    <cellStyle name="Обычный 113 14" xfId="1635"/>
    <cellStyle name="Обычный 113 15" xfId="1752"/>
    <cellStyle name="Обычный 113 16" xfId="1869"/>
    <cellStyle name="Обычный 113 17" xfId="1986"/>
    <cellStyle name="Обычный 113 18" xfId="2102"/>
    <cellStyle name="Обычный 113 19" xfId="2218"/>
    <cellStyle name="Обычный 113 2" xfId="231"/>
    <cellStyle name="Обычный 113 3" xfId="348"/>
    <cellStyle name="Обычный 113 4" xfId="465"/>
    <cellStyle name="Обычный 113 5" xfId="582"/>
    <cellStyle name="Обычный 113 6" xfId="699"/>
    <cellStyle name="Обычный 113 7" xfId="816"/>
    <cellStyle name="Обычный 113 8" xfId="933"/>
    <cellStyle name="Обычный 113 9" xfId="1050"/>
    <cellStyle name="Обычный 114" xfId="113"/>
    <cellStyle name="Обычный 114 10" xfId="1168"/>
    <cellStyle name="Обычный 114 11" xfId="1285"/>
    <cellStyle name="Обычный 114 12" xfId="1402"/>
    <cellStyle name="Обычный 114 13" xfId="1519"/>
    <cellStyle name="Обычный 114 14" xfId="1636"/>
    <cellStyle name="Обычный 114 15" xfId="1753"/>
    <cellStyle name="Обычный 114 16" xfId="1870"/>
    <cellStyle name="Обычный 114 17" xfId="1987"/>
    <cellStyle name="Обычный 114 18" xfId="2103"/>
    <cellStyle name="Обычный 114 19" xfId="2219"/>
    <cellStyle name="Обычный 114 2" xfId="232"/>
    <cellStyle name="Обычный 114 3" xfId="349"/>
    <cellStyle name="Обычный 114 4" xfId="466"/>
    <cellStyle name="Обычный 114 5" xfId="583"/>
    <cellStyle name="Обычный 114 6" xfId="700"/>
    <cellStyle name="Обычный 114 7" xfId="817"/>
    <cellStyle name="Обычный 114 8" xfId="934"/>
    <cellStyle name="Обычный 114 9" xfId="1051"/>
    <cellStyle name="Обычный 115" xfId="114"/>
    <cellStyle name="Обычный 115 10" xfId="1169"/>
    <cellStyle name="Обычный 115 11" xfId="1286"/>
    <cellStyle name="Обычный 115 12" xfId="1403"/>
    <cellStyle name="Обычный 115 13" xfId="1520"/>
    <cellStyle name="Обычный 115 14" xfId="1637"/>
    <cellStyle name="Обычный 115 15" xfId="1754"/>
    <cellStyle name="Обычный 115 16" xfId="1871"/>
    <cellStyle name="Обычный 115 17" xfId="1988"/>
    <cellStyle name="Обычный 115 18" xfId="2104"/>
    <cellStyle name="Обычный 115 19" xfId="2220"/>
    <cellStyle name="Обычный 115 2" xfId="233"/>
    <cellStyle name="Обычный 115 3" xfId="350"/>
    <cellStyle name="Обычный 115 4" xfId="467"/>
    <cellStyle name="Обычный 115 5" xfId="584"/>
    <cellStyle name="Обычный 115 6" xfId="701"/>
    <cellStyle name="Обычный 115 7" xfId="818"/>
    <cellStyle name="Обычный 115 8" xfId="935"/>
    <cellStyle name="Обычный 115 9" xfId="1052"/>
    <cellStyle name="Обычный 116" xfId="115"/>
    <cellStyle name="Обычный 116 10" xfId="1170"/>
    <cellStyle name="Обычный 116 11" xfId="1287"/>
    <cellStyle name="Обычный 116 12" xfId="1404"/>
    <cellStyle name="Обычный 116 13" xfId="1521"/>
    <cellStyle name="Обычный 116 14" xfId="1638"/>
    <cellStyle name="Обычный 116 15" xfId="1755"/>
    <cellStyle name="Обычный 116 16" xfId="1872"/>
    <cellStyle name="Обычный 116 17" xfId="1989"/>
    <cellStyle name="Обычный 116 18" xfId="2105"/>
    <cellStyle name="Обычный 116 19" xfId="2221"/>
    <cellStyle name="Обычный 116 2" xfId="234"/>
    <cellStyle name="Обычный 116 3" xfId="351"/>
    <cellStyle name="Обычный 116 4" xfId="468"/>
    <cellStyle name="Обычный 116 5" xfId="585"/>
    <cellStyle name="Обычный 116 6" xfId="702"/>
    <cellStyle name="Обычный 116 7" xfId="819"/>
    <cellStyle name="Обычный 116 8" xfId="936"/>
    <cellStyle name="Обычный 116 9" xfId="1053"/>
    <cellStyle name="Обычный 117" xfId="116"/>
    <cellStyle name="Обычный 117 10" xfId="1171"/>
    <cellStyle name="Обычный 117 11" xfId="1288"/>
    <cellStyle name="Обычный 117 12" xfId="1405"/>
    <cellStyle name="Обычный 117 13" xfId="1522"/>
    <cellStyle name="Обычный 117 14" xfId="1639"/>
    <cellStyle name="Обычный 117 15" xfId="1756"/>
    <cellStyle name="Обычный 117 16" xfId="1873"/>
    <cellStyle name="Обычный 117 17" xfId="1990"/>
    <cellStyle name="Обычный 117 18" xfId="2106"/>
    <cellStyle name="Обычный 117 19" xfId="2222"/>
    <cellStyle name="Обычный 117 2" xfId="235"/>
    <cellStyle name="Обычный 117 3" xfId="352"/>
    <cellStyle name="Обычный 117 4" xfId="469"/>
    <cellStyle name="Обычный 117 5" xfId="586"/>
    <cellStyle name="Обычный 117 6" xfId="703"/>
    <cellStyle name="Обычный 117 7" xfId="820"/>
    <cellStyle name="Обычный 117 8" xfId="937"/>
    <cellStyle name="Обычный 117 9" xfId="1054"/>
    <cellStyle name="Обычный 118" xfId="117"/>
    <cellStyle name="Обычный 118 10" xfId="1172"/>
    <cellStyle name="Обычный 118 11" xfId="1289"/>
    <cellStyle name="Обычный 118 12" xfId="1406"/>
    <cellStyle name="Обычный 118 13" xfId="1523"/>
    <cellStyle name="Обычный 118 14" xfId="1640"/>
    <cellStyle name="Обычный 118 15" xfId="1757"/>
    <cellStyle name="Обычный 118 16" xfId="1874"/>
    <cellStyle name="Обычный 118 17" xfId="1991"/>
    <cellStyle name="Обычный 118 18" xfId="2107"/>
    <cellStyle name="Обычный 118 19" xfId="2223"/>
    <cellStyle name="Обычный 118 2" xfId="236"/>
    <cellStyle name="Обычный 118 3" xfId="353"/>
    <cellStyle name="Обычный 118 4" xfId="470"/>
    <cellStyle name="Обычный 118 5" xfId="587"/>
    <cellStyle name="Обычный 118 6" xfId="704"/>
    <cellStyle name="Обычный 118 7" xfId="821"/>
    <cellStyle name="Обычный 118 8" xfId="938"/>
    <cellStyle name="Обычный 118 9" xfId="1055"/>
    <cellStyle name="Обычный 119" xfId="118"/>
    <cellStyle name="Обычный 119 10" xfId="1173"/>
    <cellStyle name="Обычный 119 11" xfId="1290"/>
    <cellStyle name="Обычный 119 12" xfId="1407"/>
    <cellStyle name="Обычный 119 13" xfId="1524"/>
    <cellStyle name="Обычный 119 14" xfId="1641"/>
    <cellStyle name="Обычный 119 15" xfId="1758"/>
    <cellStyle name="Обычный 119 16" xfId="1875"/>
    <cellStyle name="Обычный 119 17" xfId="1992"/>
    <cellStyle name="Обычный 119 18" xfId="2108"/>
    <cellStyle name="Обычный 119 19" xfId="2224"/>
    <cellStyle name="Обычный 119 2" xfId="237"/>
    <cellStyle name="Обычный 119 3" xfId="354"/>
    <cellStyle name="Обычный 119 4" xfId="471"/>
    <cellStyle name="Обычный 119 5" xfId="588"/>
    <cellStyle name="Обычный 119 6" xfId="705"/>
    <cellStyle name="Обычный 119 7" xfId="822"/>
    <cellStyle name="Обычный 119 8" xfId="939"/>
    <cellStyle name="Обычный 119 9" xfId="1056"/>
    <cellStyle name="Обычный 120" xfId="119"/>
    <cellStyle name="Обычный 120 10" xfId="1174"/>
    <cellStyle name="Обычный 120 11" xfId="1291"/>
    <cellStyle name="Обычный 120 12" xfId="1408"/>
    <cellStyle name="Обычный 120 13" xfId="1525"/>
    <cellStyle name="Обычный 120 14" xfId="1642"/>
    <cellStyle name="Обычный 120 15" xfId="1759"/>
    <cellStyle name="Обычный 120 16" xfId="1876"/>
    <cellStyle name="Обычный 120 17" xfId="1993"/>
    <cellStyle name="Обычный 120 18" xfId="2109"/>
    <cellStyle name="Обычный 120 19" xfId="2225"/>
    <cellStyle name="Обычный 120 2" xfId="238"/>
    <cellStyle name="Обычный 120 3" xfId="355"/>
    <cellStyle name="Обычный 120 4" xfId="472"/>
    <cellStyle name="Обычный 120 5" xfId="589"/>
    <cellStyle name="Обычный 120 6" xfId="706"/>
    <cellStyle name="Обычный 120 7" xfId="823"/>
    <cellStyle name="Обычный 120 8" xfId="940"/>
    <cellStyle name="Обычный 120 9" xfId="1057"/>
    <cellStyle name="Обычный 121" xfId="120"/>
    <cellStyle name="Обычный 121 10" xfId="1175"/>
    <cellStyle name="Обычный 121 11" xfId="1292"/>
    <cellStyle name="Обычный 121 12" xfId="1409"/>
    <cellStyle name="Обычный 121 13" xfId="1526"/>
    <cellStyle name="Обычный 121 14" xfId="1643"/>
    <cellStyle name="Обычный 121 15" xfId="1760"/>
    <cellStyle name="Обычный 121 16" xfId="1877"/>
    <cellStyle name="Обычный 121 17" xfId="1994"/>
    <cellStyle name="Обычный 121 18" xfId="2110"/>
    <cellStyle name="Обычный 121 19" xfId="2226"/>
    <cellStyle name="Обычный 121 2" xfId="239"/>
    <cellStyle name="Обычный 121 3" xfId="356"/>
    <cellStyle name="Обычный 121 4" xfId="473"/>
    <cellStyle name="Обычный 121 5" xfId="590"/>
    <cellStyle name="Обычный 121 6" xfId="707"/>
    <cellStyle name="Обычный 121 7" xfId="824"/>
    <cellStyle name="Обычный 121 8" xfId="941"/>
    <cellStyle name="Обычный 121 9" xfId="1058"/>
    <cellStyle name="Обычный 122" xfId="121"/>
    <cellStyle name="Обычный 122 10" xfId="1176"/>
    <cellStyle name="Обычный 122 11" xfId="1293"/>
    <cellStyle name="Обычный 122 12" xfId="1410"/>
    <cellStyle name="Обычный 122 13" xfId="1527"/>
    <cellStyle name="Обычный 122 14" xfId="1644"/>
    <cellStyle name="Обычный 122 15" xfId="1761"/>
    <cellStyle name="Обычный 122 16" xfId="1878"/>
    <cellStyle name="Обычный 122 17" xfId="1995"/>
    <cellStyle name="Обычный 122 18" xfId="2111"/>
    <cellStyle name="Обычный 122 19" xfId="2227"/>
    <cellStyle name="Обычный 122 2" xfId="240"/>
    <cellStyle name="Обычный 122 3" xfId="357"/>
    <cellStyle name="Обычный 122 4" xfId="474"/>
    <cellStyle name="Обычный 122 5" xfId="591"/>
    <cellStyle name="Обычный 122 6" xfId="708"/>
    <cellStyle name="Обычный 122 7" xfId="825"/>
    <cellStyle name="Обычный 122 8" xfId="942"/>
    <cellStyle name="Обычный 122 9" xfId="1059"/>
    <cellStyle name="Обычный 123" xfId="122"/>
    <cellStyle name="Обычный 123 10" xfId="1177"/>
    <cellStyle name="Обычный 123 11" xfId="1294"/>
    <cellStyle name="Обычный 123 12" xfId="1411"/>
    <cellStyle name="Обычный 123 13" xfId="1528"/>
    <cellStyle name="Обычный 123 14" xfId="1645"/>
    <cellStyle name="Обычный 123 15" xfId="1762"/>
    <cellStyle name="Обычный 123 16" xfId="1879"/>
    <cellStyle name="Обычный 123 17" xfId="1996"/>
    <cellStyle name="Обычный 123 18" xfId="2112"/>
    <cellStyle name="Обычный 123 19" xfId="2228"/>
    <cellStyle name="Обычный 123 2" xfId="241"/>
    <cellStyle name="Обычный 123 3" xfId="358"/>
    <cellStyle name="Обычный 123 4" xfId="475"/>
    <cellStyle name="Обычный 123 5" xfId="592"/>
    <cellStyle name="Обычный 123 6" xfId="709"/>
    <cellStyle name="Обычный 123 7" xfId="826"/>
    <cellStyle name="Обычный 123 8" xfId="943"/>
    <cellStyle name="Обычный 123 9" xfId="1060"/>
    <cellStyle name="Обычный 124" xfId="123"/>
    <cellStyle name="Обычный 124 10" xfId="1178"/>
    <cellStyle name="Обычный 124 11" xfId="1295"/>
    <cellStyle name="Обычный 124 12" xfId="1412"/>
    <cellStyle name="Обычный 124 13" xfId="1529"/>
    <cellStyle name="Обычный 124 14" xfId="1646"/>
    <cellStyle name="Обычный 124 15" xfId="1763"/>
    <cellStyle name="Обычный 124 16" xfId="1880"/>
    <cellStyle name="Обычный 124 17" xfId="1997"/>
    <cellStyle name="Обычный 124 18" xfId="2113"/>
    <cellStyle name="Обычный 124 19" xfId="2229"/>
    <cellStyle name="Обычный 124 2" xfId="242"/>
    <cellStyle name="Обычный 124 3" xfId="359"/>
    <cellStyle name="Обычный 124 4" xfId="476"/>
    <cellStyle name="Обычный 124 5" xfId="593"/>
    <cellStyle name="Обычный 124 6" xfId="710"/>
    <cellStyle name="Обычный 124 7" xfId="827"/>
    <cellStyle name="Обычный 124 8" xfId="944"/>
    <cellStyle name="Обычный 124 9" xfId="1061"/>
    <cellStyle name="Обычный 128" xfId="124"/>
    <cellStyle name="Обычный 129" xfId="125"/>
    <cellStyle name="Обычный 13" xfId="13"/>
    <cellStyle name="Обычный 13 10" xfId="1072"/>
    <cellStyle name="Обычный 13 11" xfId="1189"/>
    <cellStyle name="Обычный 13 12" xfId="1306"/>
    <cellStyle name="Обычный 13 13" xfId="1423"/>
    <cellStyle name="Обычный 13 14" xfId="1540"/>
    <cellStyle name="Обычный 13 15" xfId="1657"/>
    <cellStyle name="Обычный 13 16" xfId="1774"/>
    <cellStyle name="Обычный 13 17" xfId="1891"/>
    <cellStyle name="Обычный 13 18" xfId="2007"/>
    <cellStyle name="Обычный 13 19" xfId="2123"/>
    <cellStyle name="Обычный 13 2" xfId="136"/>
    <cellStyle name="Обычный 13 3" xfId="253"/>
    <cellStyle name="Обычный 13 4" xfId="370"/>
    <cellStyle name="Обычный 13 5" xfId="487"/>
    <cellStyle name="Обычный 13 6" xfId="604"/>
    <cellStyle name="Обычный 13 7" xfId="721"/>
    <cellStyle name="Обычный 13 8" xfId="838"/>
    <cellStyle name="Обычный 13 9" xfId="955"/>
    <cellStyle name="Обычный 130" xfId="110"/>
    <cellStyle name="Обычный 131" xfId="243"/>
    <cellStyle name="Обычный 132" xfId="360"/>
    <cellStyle name="Обычный 133" xfId="477"/>
    <cellStyle name="Обычный 134" xfId="594"/>
    <cellStyle name="Обычный 135" xfId="711"/>
    <cellStyle name="Обычный 136" xfId="828"/>
    <cellStyle name="Обычный 137" xfId="945"/>
    <cellStyle name="Обычный 138" xfId="1062"/>
    <cellStyle name="Обычный 139" xfId="1179"/>
    <cellStyle name="Обычный 14" xfId="14"/>
    <cellStyle name="Обычный 14 10" xfId="1073"/>
    <cellStyle name="Обычный 14 11" xfId="1190"/>
    <cellStyle name="Обычный 14 12" xfId="1307"/>
    <cellStyle name="Обычный 14 13" xfId="1424"/>
    <cellStyle name="Обычный 14 14" xfId="1541"/>
    <cellStyle name="Обычный 14 15" xfId="1658"/>
    <cellStyle name="Обычный 14 16" xfId="1775"/>
    <cellStyle name="Обычный 14 17" xfId="1892"/>
    <cellStyle name="Обычный 14 18" xfId="2008"/>
    <cellStyle name="Обычный 14 19" xfId="2124"/>
    <cellStyle name="Обычный 14 2" xfId="137"/>
    <cellStyle name="Обычный 14 3" xfId="254"/>
    <cellStyle name="Обычный 14 4" xfId="371"/>
    <cellStyle name="Обычный 14 5" xfId="488"/>
    <cellStyle name="Обычный 14 6" xfId="605"/>
    <cellStyle name="Обычный 14 7" xfId="722"/>
    <cellStyle name="Обычный 14 8" xfId="839"/>
    <cellStyle name="Обычный 14 9" xfId="956"/>
    <cellStyle name="Обычный 140" xfId="1296"/>
    <cellStyle name="Обычный 141" xfId="1413"/>
    <cellStyle name="Обычный 142" xfId="1530"/>
    <cellStyle name="Обычный 143" xfId="1647"/>
    <cellStyle name="Обычный 144" xfId="1764"/>
    <cellStyle name="Обычный 145" xfId="1881"/>
    <cellStyle name="Обычный 15" xfId="15"/>
    <cellStyle name="Обычный 15 10" xfId="1074"/>
    <cellStyle name="Обычный 15 11" xfId="1191"/>
    <cellStyle name="Обычный 15 12" xfId="1308"/>
    <cellStyle name="Обычный 15 13" xfId="1425"/>
    <cellStyle name="Обычный 15 14" xfId="1542"/>
    <cellStyle name="Обычный 15 15" xfId="1659"/>
    <cellStyle name="Обычный 15 16" xfId="1776"/>
    <cellStyle name="Обычный 15 17" xfId="1893"/>
    <cellStyle name="Обычный 15 18" xfId="2009"/>
    <cellStyle name="Обычный 15 19" xfId="2125"/>
    <cellStyle name="Обычный 15 2" xfId="138"/>
    <cellStyle name="Обычный 15 3" xfId="255"/>
    <cellStyle name="Обычный 15 4" xfId="372"/>
    <cellStyle name="Обычный 15 5" xfId="489"/>
    <cellStyle name="Обычный 15 6" xfId="606"/>
    <cellStyle name="Обычный 15 7" xfId="723"/>
    <cellStyle name="Обычный 15 8" xfId="840"/>
    <cellStyle name="Обычный 15 9" xfId="957"/>
    <cellStyle name="Обычный 16" xfId="16"/>
    <cellStyle name="Обычный 16 10" xfId="1075"/>
    <cellStyle name="Обычный 16 11" xfId="1192"/>
    <cellStyle name="Обычный 16 12" xfId="1309"/>
    <cellStyle name="Обычный 16 13" xfId="1426"/>
    <cellStyle name="Обычный 16 14" xfId="1543"/>
    <cellStyle name="Обычный 16 15" xfId="1660"/>
    <cellStyle name="Обычный 16 16" xfId="1777"/>
    <cellStyle name="Обычный 16 17" xfId="1894"/>
    <cellStyle name="Обычный 16 18" xfId="2010"/>
    <cellStyle name="Обычный 16 19" xfId="2126"/>
    <cellStyle name="Обычный 16 2" xfId="139"/>
    <cellStyle name="Обычный 16 3" xfId="256"/>
    <cellStyle name="Обычный 16 4" xfId="373"/>
    <cellStyle name="Обычный 16 5" xfId="490"/>
    <cellStyle name="Обычный 16 6" xfId="607"/>
    <cellStyle name="Обычный 16 7" xfId="724"/>
    <cellStyle name="Обычный 16 8" xfId="841"/>
    <cellStyle name="Обычный 16 9" xfId="958"/>
    <cellStyle name="Обычный 17" xfId="17"/>
    <cellStyle name="Обычный 17 10" xfId="1076"/>
    <cellStyle name="Обычный 17 11" xfId="1193"/>
    <cellStyle name="Обычный 17 12" xfId="1310"/>
    <cellStyle name="Обычный 17 13" xfId="1427"/>
    <cellStyle name="Обычный 17 14" xfId="1544"/>
    <cellStyle name="Обычный 17 15" xfId="1661"/>
    <cellStyle name="Обычный 17 16" xfId="1778"/>
    <cellStyle name="Обычный 17 17" xfId="1895"/>
    <cellStyle name="Обычный 17 18" xfId="2011"/>
    <cellStyle name="Обычный 17 19" xfId="2127"/>
    <cellStyle name="Обычный 17 2" xfId="140"/>
    <cellStyle name="Обычный 17 3" xfId="257"/>
    <cellStyle name="Обычный 17 4" xfId="374"/>
    <cellStyle name="Обычный 17 5" xfId="491"/>
    <cellStyle name="Обычный 17 6" xfId="608"/>
    <cellStyle name="Обычный 17 7" xfId="725"/>
    <cellStyle name="Обычный 17 8" xfId="842"/>
    <cellStyle name="Обычный 17 9" xfId="959"/>
    <cellStyle name="Обычный 18" xfId="18"/>
    <cellStyle name="Обычный 18 10" xfId="1077"/>
    <cellStyle name="Обычный 18 11" xfId="1194"/>
    <cellStyle name="Обычный 18 12" xfId="1311"/>
    <cellStyle name="Обычный 18 13" xfId="1428"/>
    <cellStyle name="Обычный 18 14" xfId="1545"/>
    <cellStyle name="Обычный 18 15" xfId="1662"/>
    <cellStyle name="Обычный 18 16" xfId="1779"/>
    <cellStyle name="Обычный 18 17" xfId="1896"/>
    <cellStyle name="Обычный 18 18" xfId="2012"/>
    <cellStyle name="Обычный 18 19" xfId="2128"/>
    <cellStyle name="Обычный 18 2" xfId="141"/>
    <cellStyle name="Обычный 18 3" xfId="258"/>
    <cellStyle name="Обычный 18 4" xfId="375"/>
    <cellStyle name="Обычный 18 5" xfId="492"/>
    <cellStyle name="Обычный 18 6" xfId="609"/>
    <cellStyle name="Обычный 18 7" xfId="726"/>
    <cellStyle name="Обычный 18 8" xfId="843"/>
    <cellStyle name="Обычный 18 9" xfId="960"/>
    <cellStyle name="Обычный 19" xfId="19"/>
    <cellStyle name="Обычный 19 10" xfId="1078"/>
    <cellStyle name="Обычный 19 11" xfId="1195"/>
    <cellStyle name="Обычный 19 12" xfId="1312"/>
    <cellStyle name="Обычный 19 13" xfId="1429"/>
    <cellStyle name="Обычный 19 14" xfId="1546"/>
    <cellStyle name="Обычный 19 15" xfId="1663"/>
    <cellStyle name="Обычный 19 16" xfId="1780"/>
    <cellStyle name="Обычный 19 17" xfId="1897"/>
    <cellStyle name="Обычный 19 18" xfId="2013"/>
    <cellStyle name="Обычный 19 19" xfId="2129"/>
    <cellStyle name="Обычный 19 2" xfId="142"/>
    <cellStyle name="Обычный 19 3" xfId="259"/>
    <cellStyle name="Обычный 19 4" xfId="376"/>
    <cellStyle name="Обычный 19 5" xfId="493"/>
    <cellStyle name="Обычный 19 6" xfId="610"/>
    <cellStyle name="Обычный 19 7" xfId="727"/>
    <cellStyle name="Обычный 19 8" xfId="844"/>
    <cellStyle name="Обычный 19 9" xfId="961"/>
    <cellStyle name="Обычный 2" xfId="3"/>
    <cellStyle name="Обычный 2 2" xfId="126"/>
    <cellStyle name="Обычный 20" xfId="20"/>
    <cellStyle name="Обычный 20 10" xfId="1079"/>
    <cellStyle name="Обычный 20 11" xfId="1196"/>
    <cellStyle name="Обычный 20 12" xfId="1313"/>
    <cellStyle name="Обычный 20 13" xfId="1430"/>
    <cellStyle name="Обычный 20 14" xfId="1547"/>
    <cellStyle name="Обычный 20 15" xfId="1664"/>
    <cellStyle name="Обычный 20 16" xfId="1781"/>
    <cellStyle name="Обычный 20 17" xfId="1898"/>
    <cellStyle name="Обычный 20 18" xfId="2014"/>
    <cellStyle name="Обычный 20 19" xfId="2130"/>
    <cellStyle name="Обычный 20 2" xfId="143"/>
    <cellStyle name="Обычный 20 3" xfId="260"/>
    <cellStyle name="Обычный 20 4" xfId="377"/>
    <cellStyle name="Обычный 20 5" xfId="494"/>
    <cellStyle name="Обычный 20 6" xfId="611"/>
    <cellStyle name="Обычный 20 7" xfId="728"/>
    <cellStyle name="Обычный 20 8" xfId="845"/>
    <cellStyle name="Обычный 20 9" xfId="962"/>
    <cellStyle name="Обычный 21" xfId="21"/>
    <cellStyle name="Обычный 21 10" xfId="1080"/>
    <cellStyle name="Обычный 21 11" xfId="1197"/>
    <cellStyle name="Обычный 21 12" xfId="1314"/>
    <cellStyle name="Обычный 21 13" xfId="1431"/>
    <cellStyle name="Обычный 21 14" xfId="1548"/>
    <cellStyle name="Обычный 21 15" xfId="1665"/>
    <cellStyle name="Обычный 21 16" xfId="1782"/>
    <cellStyle name="Обычный 21 17" xfId="1899"/>
    <cellStyle name="Обычный 21 18" xfId="2015"/>
    <cellStyle name="Обычный 21 19" xfId="2131"/>
    <cellStyle name="Обычный 21 2" xfId="144"/>
    <cellStyle name="Обычный 21 3" xfId="261"/>
    <cellStyle name="Обычный 21 4" xfId="378"/>
    <cellStyle name="Обычный 21 5" xfId="495"/>
    <cellStyle name="Обычный 21 6" xfId="612"/>
    <cellStyle name="Обычный 21 7" xfId="729"/>
    <cellStyle name="Обычный 21 8" xfId="846"/>
    <cellStyle name="Обычный 21 9" xfId="963"/>
    <cellStyle name="Обычный 22" xfId="22"/>
    <cellStyle name="Обычный 22 10" xfId="1081"/>
    <cellStyle name="Обычный 22 11" xfId="1198"/>
    <cellStyle name="Обычный 22 12" xfId="1315"/>
    <cellStyle name="Обычный 22 13" xfId="1432"/>
    <cellStyle name="Обычный 22 14" xfId="1549"/>
    <cellStyle name="Обычный 22 15" xfId="1666"/>
    <cellStyle name="Обычный 22 16" xfId="1783"/>
    <cellStyle name="Обычный 22 17" xfId="1900"/>
    <cellStyle name="Обычный 22 18" xfId="2016"/>
    <cellStyle name="Обычный 22 19" xfId="2132"/>
    <cellStyle name="Обычный 22 2" xfId="145"/>
    <cellStyle name="Обычный 22 3" xfId="262"/>
    <cellStyle name="Обычный 22 4" xfId="379"/>
    <cellStyle name="Обычный 22 5" xfId="496"/>
    <cellStyle name="Обычный 22 6" xfId="613"/>
    <cellStyle name="Обычный 22 7" xfId="730"/>
    <cellStyle name="Обычный 22 8" xfId="847"/>
    <cellStyle name="Обычный 22 9" xfId="964"/>
    <cellStyle name="Обычный 23" xfId="23"/>
    <cellStyle name="Обычный 23 10" xfId="1082"/>
    <cellStyle name="Обычный 23 11" xfId="1199"/>
    <cellStyle name="Обычный 23 12" xfId="1316"/>
    <cellStyle name="Обычный 23 13" xfId="1433"/>
    <cellStyle name="Обычный 23 14" xfId="1550"/>
    <cellStyle name="Обычный 23 15" xfId="1667"/>
    <cellStyle name="Обычный 23 16" xfId="1784"/>
    <cellStyle name="Обычный 23 17" xfId="1901"/>
    <cellStyle name="Обычный 23 18" xfId="2017"/>
    <cellStyle name="Обычный 23 19" xfId="2133"/>
    <cellStyle name="Обычный 23 2" xfId="146"/>
    <cellStyle name="Обычный 23 3" xfId="263"/>
    <cellStyle name="Обычный 23 4" xfId="380"/>
    <cellStyle name="Обычный 23 5" xfId="497"/>
    <cellStyle name="Обычный 23 6" xfId="614"/>
    <cellStyle name="Обычный 23 7" xfId="731"/>
    <cellStyle name="Обычный 23 8" xfId="848"/>
    <cellStyle name="Обычный 23 9" xfId="965"/>
    <cellStyle name="Обычный 24" xfId="24"/>
    <cellStyle name="Обычный 24 10" xfId="1083"/>
    <cellStyle name="Обычный 24 11" xfId="1200"/>
    <cellStyle name="Обычный 24 12" xfId="1317"/>
    <cellStyle name="Обычный 24 13" xfId="1434"/>
    <cellStyle name="Обычный 24 14" xfId="1551"/>
    <cellStyle name="Обычный 24 15" xfId="1668"/>
    <cellStyle name="Обычный 24 16" xfId="1785"/>
    <cellStyle name="Обычный 24 17" xfId="1902"/>
    <cellStyle name="Обычный 24 18" xfId="2018"/>
    <cellStyle name="Обычный 24 19" xfId="2134"/>
    <cellStyle name="Обычный 24 2" xfId="147"/>
    <cellStyle name="Обычный 24 3" xfId="264"/>
    <cellStyle name="Обычный 24 4" xfId="381"/>
    <cellStyle name="Обычный 24 5" xfId="498"/>
    <cellStyle name="Обычный 24 6" xfId="615"/>
    <cellStyle name="Обычный 24 7" xfId="732"/>
    <cellStyle name="Обычный 24 8" xfId="849"/>
    <cellStyle name="Обычный 24 9" xfId="966"/>
    <cellStyle name="Обычный 25" xfId="25"/>
    <cellStyle name="Обычный 25 10" xfId="1084"/>
    <cellStyle name="Обычный 25 11" xfId="1201"/>
    <cellStyle name="Обычный 25 12" xfId="1318"/>
    <cellStyle name="Обычный 25 13" xfId="1435"/>
    <cellStyle name="Обычный 25 14" xfId="1552"/>
    <cellStyle name="Обычный 25 15" xfId="1669"/>
    <cellStyle name="Обычный 25 16" xfId="1786"/>
    <cellStyle name="Обычный 25 17" xfId="1903"/>
    <cellStyle name="Обычный 25 18" xfId="2019"/>
    <cellStyle name="Обычный 25 19" xfId="2135"/>
    <cellStyle name="Обычный 25 2" xfId="148"/>
    <cellStyle name="Обычный 25 3" xfId="265"/>
    <cellStyle name="Обычный 25 4" xfId="382"/>
    <cellStyle name="Обычный 25 5" xfId="499"/>
    <cellStyle name="Обычный 25 6" xfId="616"/>
    <cellStyle name="Обычный 25 7" xfId="733"/>
    <cellStyle name="Обычный 25 8" xfId="850"/>
    <cellStyle name="Обычный 25 9" xfId="967"/>
    <cellStyle name="Обычный 26" xfId="26"/>
    <cellStyle name="Обычный 26 10" xfId="1085"/>
    <cellStyle name="Обычный 26 11" xfId="1202"/>
    <cellStyle name="Обычный 26 12" xfId="1319"/>
    <cellStyle name="Обычный 26 13" xfId="1436"/>
    <cellStyle name="Обычный 26 14" xfId="1553"/>
    <cellStyle name="Обычный 26 15" xfId="1670"/>
    <cellStyle name="Обычный 26 16" xfId="1787"/>
    <cellStyle name="Обычный 26 17" xfId="1904"/>
    <cellStyle name="Обычный 26 18" xfId="2020"/>
    <cellStyle name="Обычный 26 19" xfId="2136"/>
    <cellStyle name="Обычный 26 2" xfId="149"/>
    <cellStyle name="Обычный 26 3" xfId="266"/>
    <cellStyle name="Обычный 26 4" xfId="383"/>
    <cellStyle name="Обычный 26 5" xfId="500"/>
    <cellStyle name="Обычный 26 6" xfId="617"/>
    <cellStyle name="Обычный 26 7" xfId="734"/>
    <cellStyle name="Обычный 26 8" xfId="851"/>
    <cellStyle name="Обычный 26 9" xfId="968"/>
    <cellStyle name="Обычный 27" xfId="27"/>
    <cellStyle name="Обычный 27 10" xfId="1086"/>
    <cellStyle name="Обычный 27 11" xfId="1203"/>
    <cellStyle name="Обычный 27 12" xfId="1320"/>
    <cellStyle name="Обычный 27 13" xfId="1437"/>
    <cellStyle name="Обычный 27 14" xfId="1554"/>
    <cellStyle name="Обычный 27 15" xfId="1671"/>
    <cellStyle name="Обычный 27 16" xfId="1788"/>
    <cellStyle name="Обычный 27 17" xfId="1905"/>
    <cellStyle name="Обычный 27 18" xfId="2021"/>
    <cellStyle name="Обычный 27 19" xfId="2137"/>
    <cellStyle name="Обычный 27 2" xfId="150"/>
    <cellStyle name="Обычный 27 3" xfId="267"/>
    <cellStyle name="Обычный 27 4" xfId="384"/>
    <cellStyle name="Обычный 27 5" xfId="501"/>
    <cellStyle name="Обычный 27 6" xfId="618"/>
    <cellStyle name="Обычный 27 7" xfId="735"/>
    <cellStyle name="Обычный 27 8" xfId="852"/>
    <cellStyle name="Обычный 27 9" xfId="969"/>
    <cellStyle name="Обычный 28" xfId="28"/>
    <cellStyle name="Обычный 28 10" xfId="1087"/>
    <cellStyle name="Обычный 28 11" xfId="1204"/>
    <cellStyle name="Обычный 28 12" xfId="1321"/>
    <cellStyle name="Обычный 28 13" xfId="1438"/>
    <cellStyle name="Обычный 28 14" xfId="1555"/>
    <cellStyle name="Обычный 28 15" xfId="1672"/>
    <cellStyle name="Обычный 28 16" xfId="1789"/>
    <cellStyle name="Обычный 28 17" xfId="1906"/>
    <cellStyle name="Обычный 28 18" xfId="2022"/>
    <cellStyle name="Обычный 28 19" xfId="2138"/>
    <cellStyle name="Обычный 28 2" xfId="151"/>
    <cellStyle name="Обычный 28 3" xfId="268"/>
    <cellStyle name="Обычный 28 4" xfId="385"/>
    <cellStyle name="Обычный 28 5" xfId="502"/>
    <cellStyle name="Обычный 28 6" xfId="619"/>
    <cellStyle name="Обычный 28 7" xfId="736"/>
    <cellStyle name="Обычный 28 8" xfId="853"/>
    <cellStyle name="Обычный 28 9" xfId="970"/>
    <cellStyle name="Обычный 29" xfId="29"/>
    <cellStyle name="Обычный 29 10" xfId="1088"/>
    <cellStyle name="Обычный 29 11" xfId="1205"/>
    <cellStyle name="Обычный 29 12" xfId="1322"/>
    <cellStyle name="Обычный 29 13" xfId="1439"/>
    <cellStyle name="Обычный 29 14" xfId="1556"/>
    <cellStyle name="Обычный 29 15" xfId="1673"/>
    <cellStyle name="Обычный 29 16" xfId="1790"/>
    <cellStyle name="Обычный 29 17" xfId="1907"/>
    <cellStyle name="Обычный 29 18" xfId="2023"/>
    <cellStyle name="Обычный 29 19" xfId="2139"/>
    <cellStyle name="Обычный 29 2" xfId="152"/>
    <cellStyle name="Обычный 29 3" xfId="269"/>
    <cellStyle name="Обычный 29 4" xfId="386"/>
    <cellStyle name="Обычный 29 5" xfId="503"/>
    <cellStyle name="Обычный 29 6" xfId="620"/>
    <cellStyle name="Обычный 29 7" xfId="737"/>
    <cellStyle name="Обычный 29 8" xfId="854"/>
    <cellStyle name="Обычный 29 9" xfId="971"/>
    <cellStyle name="Обычный 3" xfId="4"/>
    <cellStyle name="Обычный 3 10" xfId="1063"/>
    <cellStyle name="Обычный 3 11" xfId="1180"/>
    <cellStyle name="Обычный 3 12" xfId="1297"/>
    <cellStyle name="Обычный 3 13" xfId="1414"/>
    <cellStyle name="Обычный 3 14" xfId="1531"/>
    <cellStyle name="Обычный 3 15" xfId="1648"/>
    <cellStyle name="Обычный 3 16" xfId="1765"/>
    <cellStyle name="Обычный 3 17" xfId="1882"/>
    <cellStyle name="Обычный 3 18" xfId="1998"/>
    <cellStyle name="Обычный 3 19" xfId="2114"/>
    <cellStyle name="Обычный 3 2" xfId="127"/>
    <cellStyle name="Обычный 3 3" xfId="244"/>
    <cellStyle name="Обычный 3 4" xfId="361"/>
    <cellStyle name="Обычный 3 5" xfId="478"/>
    <cellStyle name="Обычный 3 6" xfId="595"/>
    <cellStyle name="Обычный 3 7" xfId="712"/>
    <cellStyle name="Обычный 3 8" xfId="829"/>
    <cellStyle name="Обычный 3 9" xfId="946"/>
    <cellStyle name="Обычный 30" xfId="30"/>
    <cellStyle name="Обычный 30 10" xfId="1089"/>
    <cellStyle name="Обычный 30 11" xfId="1206"/>
    <cellStyle name="Обычный 30 12" xfId="1323"/>
    <cellStyle name="Обычный 30 13" xfId="1440"/>
    <cellStyle name="Обычный 30 14" xfId="1557"/>
    <cellStyle name="Обычный 30 15" xfId="1674"/>
    <cellStyle name="Обычный 30 16" xfId="1791"/>
    <cellStyle name="Обычный 30 17" xfId="1908"/>
    <cellStyle name="Обычный 30 18" xfId="2024"/>
    <cellStyle name="Обычный 30 19" xfId="2140"/>
    <cellStyle name="Обычный 30 2" xfId="153"/>
    <cellStyle name="Обычный 30 3" xfId="270"/>
    <cellStyle name="Обычный 30 4" xfId="387"/>
    <cellStyle name="Обычный 30 5" xfId="504"/>
    <cellStyle name="Обычный 30 6" xfId="621"/>
    <cellStyle name="Обычный 30 7" xfId="738"/>
    <cellStyle name="Обычный 30 8" xfId="855"/>
    <cellStyle name="Обычный 30 9" xfId="972"/>
    <cellStyle name="Обычный 31" xfId="31"/>
    <cellStyle name="Обычный 31 10" xfId="1090"/>
    <cellStyle name="Обычный 31 11" xfId="1207"/>
    <cellStyle name="Обычный 31 12" xfId="1324"/>
    <cellStyle name="Обычный 31 13" xfId="1441"/>
    <cellStyle name="Обычный 31 14" xfId="1558"/>
    <cellStyle name="Обычный 31 15" xfId="1675"/>
    <cellStyle name="Обычный 31 16" xfId="1792"/>
    <cellStyle name="Обычный 31 17" xfId="1909"/>
    <cellStyle name="Обычный 31 18" xfId="2025"/>
    <cellStyle name="Обычный 31 19" xfId="2141"/>
    <cellStyle name="Обычный 31 2" xfId="154"/>
    <cellStyle name="Обычный 31 3" xfId="271"/>
    <cellStyle name="Обычный 31 4" xfId="388"/>
    <cellStyle name="Обычный 31 5" xfId="505"/>
    <cellStyle name="Обычный 31 6" xfId="622"/>
    <cellStyle name="Обычный 31 7" xfId="739"/>
    <cellStyle name="Обычный 31 8" xfId="856"/>
    <cellStyle name="Обычный 31 9" xfId="973"/>
    <cellStyle name="Обычный 32" xfId="32"/>
    <cellStyle name="Обычный 32 10" xfId="1091"/>
    <cellStyle name="Обычный 32 11" xfId="1208"/>
    <cellStyle name="Обычный 32 12" xfId="1325"/>
    <cellStyle name="Обычный 32 13" xfId="1442"/>
    <cellStyle name="Обычный 32 14" xfId="1559"/>
    <cellStyle name="Обычный 32 15" xfId="1676"/>
    <cellStyle name="Обычный 32 16" xfId="1793"/>
    <cellStyle name="Обычный 32 17" xfId="1910"/>
    <cellStyle name="Обычный 32 18" xfId="2026"/>
    <cellStyle name="Обычный 32 19" xfId="2142"/>
    <cellStyle name="Обычный 32 2" xfId="155"/>
    <cellStyle name="Обычный 32 3" xfId="272"/>
    <cellStyle name="Обычный 32 4" xfId="389"/>
    <cellStyle name="Обычный 32 5" xfId="506"/>
    <cellStyle name="Обычный 32 6" xfId="623"/>
    <cellStyle name="Обычный 32 7" xfId="740"/>
    <cellStyle name="Обычный 32 8" xfId="857"/>
    <cellStyle name="Обычный 32 9" xfId="974"/>
    <cellStyle name="Обычный 33" xfId="33"/>
    <cellStyle name="Обычный 33 10" xfId="1092"/>
    <cellStyle name="Обычный 33 11" xfId="1209"/>
    <cellStyle name="Обычный 33 12" xfId="1326"/>
    <cellStyle name="Обычный 33 13" xfId="1443"/>
    <cellStyle name="Обычный 33 14" xfId="1560"/>
    <cellStyle name="Обычный 33 15" xfId="1677"/>
    <cellStyle name="Обычный 33 16" xfId="1794"/>
    <cellStyle name="Обычный 33 17" xfId="1911"/>
    <cellStyle name="Обычный 33 18" xfId="2027"/>
    <cellStyle name="Обычный 33 19" xfId="2143"/>
    <cellStyle name="Обычный 33 2" xfId="156"/>
    <cellStyle name="Обычный 33 3" xfId="273"/>
    <cellStyle name="Обычный 33 4" xfId="390"/>
    <cellStyle name="Обычный 33 5" xfId="507"/>
    <cellStyle name="Обычный 33 6" xfId="624"/>
    <cellStyle name="Обычный 33 7" xfId="741"/>
    <cellStyle name="Обычный 33 8" xfId="858"/>
    <cellStyle name="Обычный 33 9" xfId="975"/>
    <cellStyle name="Обычный 34" xfId="34"/>
    <cellStyle name="Обычный 34 10" xfId="1093"/>
    <cellStyle name="Обычный 34 11" xfId="1210"/>
    <cellStyle name="Обычный 34 12" xfId="1327"/>
    <cellStyle name="Обычный 34 13" xfId="1444"/>
    <cellStyle name="Обычный 34 14" xfId="1561"/>
    <cellStyle name="Обычный 34 15" xfId="1678"/>
    <cellStyle name="Обычный 34 16" xfId="1795"/>
    <cellStyle name="Обычный 34 17" xfId="1912"/>
    <cellStyle name="Обычный 34 18" xfId="2028"/>
    <cellStyle name="Обычный 34 19" xfId="2144"/>
    <cellStyle name="Обычный 34 2" xfId="157"/>
    <cellStyle name="Обычный 34 3" xfId="274"/>
    <cellStyle name="Обычный 34 4" xfId="391"/>
    <cellStyle name="Обычный 34 5" xfId="508"/>
    <cellStyle name="Обычный 34 6" xfId="625"/>
    <cellStyle name="Обычный 34 7" xfId="742"/>
    <cellStyle name="Обычный 34 8" xfId="859"/>
    <cellStyle name="Обычный 34 9" xfId="976"/>
    <cellStyle name="Обычный 35" xfId="35"/>
    <cellStyle name="Обычный 35 10" xfId="1094"/>
    <cellStyle name="Обычный 35 11" xfId="1211"/>
    <cellStyle name="Обычный 35 12" xfId="1328"/>
    <cellStyle name="Обычный 35 13" xfId="1445"/>
    <cellStyle name="Обычный 35 14" xfId="1562"/>
    <cellStyle name="Обычный 35 15" xfId="1679"/>
    <cellStyle name="Обычный 35 16" xfId="1796"/>
    <cellStyle name="Обычный 35 17" xfId="1913"/>
    <cellStyle name="Обычный 35 18" xfId="2029"/>
    <cellStyle name="Обычный 35 19" xfId="2145"/>
    <cellStyle name="Обычный 35 2" xfId="158"/>
    <cellStyle name="Обычный 35 3" xfId="275"/>
    <cellStyle name="Обычный 35 4" xfId="392"/>
    <cellStyle name="Обычный 35 5" xfId="509"/>
    <cellStyle name="Обычный 35 6" xfId="626"/>
    <cellStyle name="Обычный 35 7" xfId="743"/>
    <cellStyle name="Обычный 35 8" xfId="860"/>
    <cellStyle name="Обычный 35 9" xfId="977"/>
    <cellStyle name="Обычный 36" xfId="36"/>
    <cellStyle name="Обычный 36 10" xfId="1095"/>
    <cellStyle name="Обычный 36 11" xfId="1212"/>
    <cellStyle name="Обычный 36 12" xfId="1329"/>
    <cellStyle name="Обычный 36 13" xfId="1446"/>
    <cellStyle name="Обычный 36 14" xfId="1563"/>
    <cellStyle name="Обычный 36 15" xfId="1680"/>
    <cellStyle name="Обычный 36 16" xfId="1797"/>
    <cellStyle name="Обычный 36 17" xfId="1914"/>
    <cellStyle name="Обычный 36 18" xfId="2030"/>
    <cellStyle name="Обычный 36 19" xfId="2146"/>
    <cellStyle name="Обычный 36 2" xfId="159"/>
    <cellStyle name="Обычный 36 3" xfId="276"/>
    <cellStyle name="Обычный 36 4" xfId="393"/>
    <cellStyle name="Обычный 36 5" xfId="510"/>
    <cellStyle name="Обычный 36 6" xfId="627"/>
    <cellStyle name="Обычный 36 7" xfId="744"/>
    <cellStyle name="Обычный 36 8" xfId="861"/>
    <cellStyle name="Обычный 36 9" xfId="978"/>
    <cellStyle name="Обычный 37" xfId="37"/>
    <cellStyle name="Обычный 37 10" xfId="1096"/>
    <cellStyle name="Обычный 37 11" xfId="1213"/>
    <cellStyle name="Обычный 37 12" xfId="1330"/>
    <cellStyle name="Обычный 37 13" xfId="1447"/>
    <cellStyle name="Обычный 37 14" xfId="1564"/>
    <cellStyle name="Обычный 37 15" xfId="1681"/>
    <cellStyle name="Обычный 37 16" xfId="1798"/>
    <cellStyle name="Обычный 37 17" xfId="1915"/>
    <cellStyle name="Обычный 37 18" xfId="2031"/>
    <cellStyle name="Обычный 37 19" xfId="2147"/>
    <cellStyle name="Обычный 37 2" xfId="160"/>
    <cellStyle name="Обычный 37 3" xfId="277"/>
    <cellStyle name="Обычный 37 4" xfId="394"/>
    <cellStyle name="Обычный 37 5" xfId="511"/>
    <cellStyle name="Обычный 37 6" xfId="628"/>
    <cellStyle name="Обычный 37 7" xfId="745"/>
    <cellStyle name="Обычный 37 8" xfId="862"/>
    <cellStyle name="Обычный 37 9" xfId="979"/>
    <cellStyle name="Обычный 38" xfId="38"/>
    <cellStyle name="Обычный 38 10" xfId="1097"/>
    <cellStyle name="Обычный 38 11" xfId="1214"/>
    <cellStyle name="Обычный 38 12" xfId="1331"/>
    <cellStyle name="Обычный 38 13" xfId="1448"/>
    <cellStyle name="Обычный 38 14" xfId="1565"/>
    <cellStyle name="Обычный 38 15" xfId="1682"/>
    <cellStyle name="Обычный 38 16" xfId="1799"/>
    <cellStyle name="Обычный 38 17" xfId="1916"/>
    <cellStyle name="Обычный 38 18" xfId="2032"/>
    <cellStyle name="Обычный 38 19" xfId="2148"/>
    <cellStyle name="Обычный 38 2" xfId="161"/>
    <cellStyle name="Обычный 38 3" xfId="278"/>
    <cellStyle name="Обычный 38 4" xfId="395"/>
    <cellStyle name="Обычный 38 5" xfId="512"/>
    <cellStyle name="Обычный 38 6" xfId="629"/>
    <cellStyle name="Обычный 38 7" xfId="746"/>
    <cellStyle name="Обычный 38 8" xfId="863"/>
    <cellStyle name="Обычный 38 9" xfId="980"/>
    <cellStyle name="Обычный 39" xfId="39"/>
    <cellStyle name="Обычный 39 10" xfId="1098"/>
    <cellStyle name="Обычный 39 11" xfId="1215"/>
    <cellStyle name="Обычный 39 12" xfId="1332"/>
    <cellStyle name="Обычный 39 13" xfId="1449"/>
    <cellStyle name="Обычный 39 14" xfId="1566"/>
    <cellStyle name="Обычный 39 15" xfId="1683"/>
    <cellStyle name="Обычный 39 16" xfId="1800"/>
    <cellStyle name="Обычный 39 17" xfId="1917"/>
    <cellStyle name="Обычный 39 18" xfId="2033"/>
    <cellStyle name="Обычный 39 19" xfId="2149"/>
    <cellStyle name="Обычный 39 2" xfId="162"/>
    <cellStyle name="Обычный 39 3" xfId="279"/>
    <cellStyle name="Обычный 39 4" xfId="396"/>
    <cellStyle name="Обычный 39 5" xfId="513"/>
    <cellStyle name="Обычный 39 6" xfId="630"/>
    <cellStyle name="Обычный 39 7" xfId="747"/>
    <cellStyle name="Обычный 39 8" xfId="864"/>
    <cellStyle name="Обычный 39 9" xfId="981"/>
    <cellStyle name="Обычный 4" xfId="5"/>
    <cellStyle name="Обычный 4 10" xfId="1064"/>
    <cellStyle name="Обычный 4 11" xfId="1181"/>
    <cellStyle name="Обычный 4 12" xfId="1298"/>
    <cellStyle name="Обычный 4 13" xfId="1415"/>
    <cellStyle name="Обычный 4 14" xfId="1532"/>
    <cellStyle name="Обычный 4 15" xfId="1649"/>
    <cellStyle name="Обычный 4 16" xfId="1766"/>
    <cellStyle name="Обычный 4 17" xfId="1883"/>
    <cellStyle name="Обычный 4 18" xfId="1999"/>
    <cellStyle name="Обычный 4 19" xfId="2115"/>
    <cellStyle name="Обычный 4 2" xfId="128"/>
    <cellStyle name="Обычный 4 3" xfId="245"/>
    <cellStyle name="Обычный 4 4" xfId="362"/>
    <cellStyle name="Обычный 4 5" xfId="479"/>
    <cellStyle name="Обычный 4 6" xfId="596"/>
    <cellStyle name="Обычный 4 7" xfId="713"/>
    <cellStyle name="Обычный 4 8" xfId="830"/>
    <cellStyle name="Обычный 4 9" xfId="947"/>
    <cellStyle name="Обычный 40" xfId="40"/>
    <cellStyle name="Обычный 40 10" xfId="1099"/>
    <cellStyle name="Обычный 40 11" xfId="1216"/>
    <cellStyle name="Обычный 40 12" xfId="1333"/>
    <cellStyle name="Обычный 40 13" xfId="1450"/>
    <cellStyle name="Обычный 40 14" xfId="1567"/>
    <cellStyle name="Обычный 40 15" xfId="1684"/>
    <cellStyle name="Обычный 40 16" xfId="1801"/>
    <cellStyle name="Обычный 40 17" xfId="1918"/>
    <cellStyle name="Обычный 40 18" xfId="2034"/>
    <cellStyle name="Обычный 40 19" xfId="2150"/>
    <cellStyle name="Обычный 40 2" xfId="163"/>
    <cellStyle name="Обычный 40 3" xfId="280"/>
    <cellStyle name="Обычный 40 4" xfId="397"/>
    <cellStyle name="Обычный 40 5" xfId="514"/>
    <cellStyle name="Обычный 40 6" xfId="631"/>
    <cellStyle name="Обычный 40 7" xfId="748"/>
    <cellStyle name="Обычный 40 8" xfId="865"/>
    <cellStyle name="Обычный 40 9" xfId="982"/>
    <cellStyle name="Обычный 41" xfId="41"/>
    <cellStyle name="Обычный 41 10" xfId="1100"/>
    <cellStyle name="Обычный 41 11" xfId="1217"/>
    <cellStyle name="Обычный 41 12" xfId="1334"/>
    <cellStyle name="Обычный 41 13" xfId="1451"/>
    <cellStyle name="Обычный 41 14" xfId="1568"/>
    <cellStyle name="Обычный 41 15" xfId="1685"/>
    <cellStyle name="Обычный 41 16" xfId="1802"/>
    <cellStyle name="Обычный 41 17" xfId="1919"/>
    <cellStyle name="Обычный 41 18" xfId="2035"/>
    <cellStyle name="Обычный 41 19" xfId="2151"/>
    <cellStyle name="Обычный 41 2" xfId="164"/>
    <cellStyle name="Обычный 41 3" xfId="281"/>
    <cellStyle name="Обычный 41 4" xfId="398"/>
    <cellStyle name="Обычный 41 5" xfId="515"/>
    <cellStyle name="Обычный 41 6" xfId="632"/>
    <cellStyle name="Обычный 41 7" xfId="749"/>
    <cellStyle name="Обычный 41 8" xfId="866"/>
    <cellStyle name="Обычный 41 9" xfId="983"/>
    <cellStyle name="Обычный 42" xfId="42"/>
    <cellStyle name="Обычный 42 10" xfId="1101"/>
    <cellStyle name="Обычный 42 11" xfId="1218"/>
    <cellStyle name="Обычный 42 12" xfId="1335"/>
    <cellStyle name="Обычный 42 13" xfId="1452"/>
    <cellStyle name="Обычный 42 14" xfId="1569"/>
    <cellStyle name="Обычный 42 15" xfId="1686"/>
    <cellStyle name="Обычный 42 16" xfId="1803"/>
    <cellStyle name="Обычный 42 17" xfId="1920"/>
    <cellStyle name="Обычный 42 18" xfId="2036"/>
    <cellStyle name="Обычный 42 19" xfId="2152"/>
    <cellStyle name="Обычный 42 2" xfId="165"/>
    <cellStyle name="Обычный 42 3" xfId="282"/>
    <cellStyle name="Обычный 42 4" xfId="399"/>
    <cellStyle name="Обычный 42 5" xfId="516"/>
    <cellStyle name="Обычный 42 6" xfId="633"/>
    <cellStyle name="Обычный 42 7" xfId="750"/>
    <cellStyle name="Обычный 42 8" xfId="867"/>
    <cellStyle name="Обычный 42 9" xfId="984"/>
    <cellStyle name="Обычный 43" xfId="43"/>
    <cellStyle name="Обычный 43 10" xfId="1102"/>
    <cellStyle name="Обычный 43 11" xfId="1219"/>
    <cellStyle name="Обычный 43 12" xfId="1336"/>
    <cellStyle name="Обычный 43 13" xfId="1453"/>
    <cellStyle name="Обычный 43 14" xfId="1570"/>
    <cellStyle name="Обычный 43 15" xfId="1687"/>
    <cellStyle name="Обычный 43 16" xfId="1804"/>
    <cellStyle name="Обычный 43 17" xfId="1921"/>
    <cellStyle name="Обычный 43 18" xfId="2037"/>
    <cellStyle name="Обычный 43 19" xfId="2153"/>
    <cellStyle name="Обычный 43 2" xfId="166"/>
    <cellStyle name="Обычный 43 3" xfId="283"/>
    <cellStyle name="Обычный 43 4" xfId="400"/>
    <cellStyle name="Обычный 43 5" xfId="517"/>
    <cellStyle name="Обычный 43 6" xfId="634"/>
    <cellStyle name="Обычный 43 7" xfId="751"/>
    <cellStyle name="Обычный 43 8" xfId="868"/>
    <cellStyle name="Обычный 43 9" xfId="985"/>
    <cellStyle name="Обычный 44" xfId="44"/>
    <cellStyle name="Обычный 44 10" xfId="1103"/>
    <cellStyle name="Обычный 44 11" xfId="1220"/>
    <cellStyle name="Обычный 44 12" xfId="1337"/>
    <cellStyle name="Обычный 44 13" xfId="1454"/>
    <cellStyle name="Обычный 44 14" xfId="1571"/>
    <cellStyle name="Обычный 44 15" xfId="1688"/>
    <cellStyle name="Обычный 44 16" xfId="1805"/>
    <cellStyle name="Обычный 44 17" xfId="1922"/>
    <cellStyle name="Обычный 44 18" xfId="2038"/>
    <cellStyle name="Обычный 44 19" xfId="2154"/>
    <cellStyle name="Обычный 44 2" xfId="167"/>
    <cellStyle name="Обычный 44 3" xfId="284"/>
    <cellStyle name="Обычный 44 4" xfId="401"/>
    <cellStyle name="Обычный 44 5" xfId="518"/>
    <cellStyle name="Обычный 44 6" xfId="635"/>
    <cellStyle name="Обычный 44 7" xfId="752"/>
    <cellStyle name="Обычный 44 8" xfId="869"/>
    <cellStyle name="Обычный 44 9" xfId="986"/>
    <cellStyle name="Обычный 45" xfId="45"/>
    <cellStyle name="Обычный 45 10" xfId="1104"/>
    <cellStyle name="Обычный 45 11" xfId="1221"/>
    <cellStyle name="Обычный 45 12" xfId="1338"/>
    <cellStyle name="Обычный 45 13" xfId="1455"/>
    <cellStyle name="Обычный 45 14" xfId="1572"/>
    <cellStyle name="Обычный 45 15" xfId="1689"/>
    <cellStyle name="Обычный 45 16" xfId="1806"/>
    <cellStyle name="Обычный 45 17" xfId="1923"/>
    <cellStyle name="Обычный 45 18" xfId="2039"/>
    <cellStyle name="Обычный 45 19" xfId="2155"/>
    <cellStyle name="Обычный 45 2" xfId="168"/>
    <cellStyle name="Обычный 45 3" xfId="285"/>
    <cellStyle name="Обычный 45 4" xfId="402"/>
    <cellStyle name="Обычный 45 5" xfId="519"/>
    <cellStyle name="Обычный 45 6" xfId="636"/>
    <cellStyle name="Обычный 45 7" xfId="753"/>
    <cellStyle name="Обычный 45 8" xfId="870"/>
    <cellStyle name="Обычный 45 9" xfId="987"/>
    <cellStyle name="Обычный 46" xfId="46"/>
    <cellStyle name="Обычный 46 10" xfId="1105"/>
    <cellStyle name="Обычный 46 11" xfId="1222"/>
    <cellStyle name="Обычный 46 12" xfId="1339"/>
    <cellStyle name="Обычный 46 13" xfId="1456"/>
    <cellStyle name="Обычный 46 14" xfId="1573"/>
    <cellStyle name="Обычный 46 15" xfId="1690"/>
    <cellStyle name="Обычный 46 16" xfId="1807"/>
    <cellStyle name="Обычный 46 17" xfId="1924"/>
    <cellStyle name="Обычный 46 18" xfId="2040"/>
    <cellStyle name="Обычный 46 19" xfId="2156"/>
    <cellStyle name="Обычный 46 2" xfId="169"/>
    <cellStyle name="Обычный 46 3" xfId="286"/>
    <cellStyle name="Обычный 46 4" xfId="403"/>
    <cellStyle name="Обычный 46 5" xfId="520"/>
    <cellStyle name="Обычный 46 6" xfId="637"/>
    <cellStyle name="Обычный 46 7" xfId="754"/>
    <cellStyle name="Обычный 46 8" xfId="871"/>
    <cellStyle name="Обычный 46 9" xfId="988"/>
    <cellStyle name="Обычный 47" xfId="47"/>
    <cellStyle name="Обычный 47 10" xfId="1106"/>
    <cellStyle name="Обычный 47 11" xfId="1223"/>
    <cellStyle name="Обычный 47 12" xfId="1340"/>
    <cellStyle name="Обычный 47 13" xfId="1457"/>
    <cellStyle name="Обычный 47 14" xfId="1574"/>
    <cellStyle name="Обычный 47 15" xfId="1691"/>
    <cellStyle name="Обычный 47 16" xfId="1808"/>
    <cellStyle name="Обычный 47 17" xfId="1925"/>
    <cellStyle name="Обычный 47 18" xfId="2041"/>
    <cellStyle name="Обычный 47 19" xfId="2157"/>
    <cellStyle name="Обычный 47 2" xfId="170"/>
    <cellStyle name="Обычный 47 3" xfId="287"/>
    <cellStyle name="Обычный 47 4" xfId="404"/>
    <cellStyle name="Обычный 47 5" xfId="521"/>
    <cellStyle name="Обычный 47 6" xfId="638"/>
    <cellStyle name="Обычный 47 7" xfId="755"/>
    <cellStyle name="Обычный 47 8" xfId="872"/>
    <cellStyle name="Обычный 47 9" xfId="989"/>
    <cellStyle name="Обычный 48" xfId="48"/>
    <cellStyle name="Обычный 48 10" xfId="1107"/>
    <cellStyle name="Обычный 48 11" xfId="1224"/>
    <cellStyle name="Обычный 48 12" xfId="1341"/>
    <cellStyle name="Обычный 48 13" xfId="1458"/>
    <cellStyle name="Обычный 48 14" xfId="1575"/>
    <cellStyle name="Обычный 48 15" xfId="1692"/>
    <cellStyle name="Обычный 48 16" xfId="1809"/>
    <cellStyle name="Обычный 48 17" xfId="1926"/>
    <cellStyle name="Обычный 48 18" xfId="2042"/>
    <cellStyle name="Обычный 48 19" xfId="2158"/>
    <cellStyle name="Обычный 48 2" xfId="171"/>
    <cellStyle name="Обычный 48 3" xfId="288"/>
    <cellStyle name="Обычный 48 4" xfId="405"/>
    <cellStyle name="Обычный 48 5" xfId="522"/>
    <cellStyle name="Обычный 48 6" xfId="639"/>
    <cellStyle name="Обычный 48 7" xfId="756"/>
    <cellStyle name="Обычный 48 8" xfId="873"/>
    <cellStyle name="Обычный 48 9" xfId="990"/>
    <cellStyle name="Обычный 49" xfId="49"/>
    <cellStyle name="Обычный 49 10" xfId="1108"/>
    <cellStyle name="Обычный 49 11" xfId="1225"/>
    <cellStyle name="Обычный 49 12" xfId="1342"/>
    <cellStyle name="Обычный 49 13" xfId="1459"/>
    <cellStyle name="Обычный 49 14" xfId="1576"/>
    <cellStyle name="Обычный 49 15" xfId="1693"/>
    <cellStyle name="Обычный 49 16" xfId="1810"/>
    <cellStyle name="Обычный 49 17" xfId="1927"/>
    <cellStyle name="Обычный 49 18" xfId="2043"/>
    <cellStyle name="Обычный 49 19" xfId="2159"/>
    <cellStyle name="Обычный 49 2" xfId="172"/>
    <cellStyle name="Обычный 49 3" xfId="289"/>
    <cellStyle name="Обычный 49 4" xfId="406"/>
    <cellStyle name="Обычный 49 5" xfId="523"/>
    <cellStyle name="Обычный 49 6" xfId="640"/>
    <cellStyle name="Обычный 49 7" xfId="757"/>
    <cellStyle name="Обычный 49 8" xfId="874"/>
    <cellStyle name="Обычный 49 9" xfId="991"/>
    <cellStyle name="Обычный 5" xfId="6"/>
    <cellStyle name="Обычный 5 10" xfId="1065"/>
    <cellStyle name="Обычный 5 11" xfId="1182"/>
    <cellStyle name="Обычный 5 12" xfId="1299"/>
    <cellStyle name="Обычный 5 13" xfId="1416"/>
    <cellStyle name="Обычный 5 14" xfId="1533"/>
    <cellStyle name="Обычный 5 15" xfId="1650"/>
    <cellStyle name="Обычный 5 16" xfId="1767"/>
    <cellStyle name="Обычный 5 17" xfId="1884"/>
    <cellStyle name="Обычный 5 18" xfId="2000"/>
    <cellStyle name="Обычный 5 19" xfId="2116"/>
    <cellStyle name="Обычный 5 2" xfId="129"/>
    <cellStyle name="Обычный 5 3" xfId="246"/>
    <cellStyle name="Обычный 5 4" xfId="363"/>
    <cellStyle name="Обычный 5 5" xfId="480"/>
    <cellStyle name="Обычный 5 6" xfId="597"/>
    <cellStyle name="Обычный 5 7" xfId="714"/>
    <cellStyle name="Обычный 5 8" xfId="831"/>
    <cellStyle name="Обычный 5 9" xfId="948"/>
    <cellStyle name="Обычный 50" xfId="50"/>
    <cellStyle name="Обычный 50 10" xfId="1109"/>
    <cellStyle name="Обычный 50 11" xfId="1226"/>
    <cellStyle name="Обычный 50 12" xfId="1343"/>
    <cellStyle name="Обычный 50 13" xfId="1460"/>
    <cellStyle name="Обычный 50 14" xfId="1577"/>
    <cellStyle name="Обычный 50 15" xfId="1694"/>
    <cellStyle name="Обычный 50 16" xfId="1811"/>
    <cellStyle name="Обычный 50 17" xfId="1928"/>
    <cellStyle name="Обычный 50 18" xfId="2044"/>
    <cellStyle name="Обычный 50 19" xfId="2160"/>
    <cellStyle name="Обычный 50 2" xfId="173"/>
    <cellStyle name="Обычный 50 3" xfId="290"/>
    <cellStyle name="Обычный 50 4" xfId="407"/>
    <cellStyle name="Обычный 50 5" xfId="524"/>
    <cellStyle name="Обычный 50 6" xfId="641"/>
    <cellStyle name="Обычный 50 7" xfId="758"/>
    <cellStyle name="Обычный 50 8" xfId="875"/>
    <cellStyle name="Обычный 50 9" xfId="992"/>
    <cellStyle name="Обычный 51" xfId="51"/>
    <cellStyle name="Обычный 51 10" xfId="1110"/>
    <cellStyle name="Обычный 51 11" xfId="1227"/>
    <cellStyle name="Обычный 51 12" xfId="1344"/>
    <cellStyle name="Обычный 51 13" xfId="1461"/>
    <cellStyle name="Обычный 51 14" xfId="1578"/>
    <cellStyle name="Обычный 51 15" xfId="1695"/>
    <cellStyle name="Обычный 51 16" xfId="1812"/>
    <cellStyle name="Обычный 51 17" xfId="1929"/>
    <cellStyle name="Обычный 51 18" xfId="2045"/>
    <cellStyle name="Обычный 51 19" xfId="2161"/>
    <cellStyle name="Обычный 51 2" xfId="174"/>
    <cellStyle name="Обычный 51 3" xfId="291"/>
    <cellStyle name="Обычный 51 4" xfId="408"/>
    <cellStyle name="Обычный 51 5" xfId="525"/>
    <cellStyle name="Обычный 51 6" xfId="642"/>
    <cellStyle name="Обычный 51 7" xfId="759"/>
    <cellStyle name="Обычный 51 8" xfId="876"/>
    <cellStyle name="Обычный 51 9" xfId="993"/>
    <cellStyle name="Обычный 52" xfId="52"/>
    <cellStyle name="Обычный 52 10" xfId="1111"/>
    <cellStyle name="Обычный 52 11" xfId="1228"/>
    <cellStyle name="Обычный 52 12" xfId="1345"/>
    <cellStyle name="Обычный 52 13" xfId="1462"/>
    <cellStyle name="Обычный 52 14" xfId="1579"/>
    <cellStyle name="Обычный 52 15" xfId="1696"/>
    <cellStyle name="Обычный 52 16" xfId="1813"/>
    <cellStyle name="Обычный 52 17" xfId="1930"/>
    <cellStyle name="Обычный 52 18" xfId="2046"/>
    <cellStyle name="Обычный 52 19" xfId="2162"/>
    <cellStyle name="Обычный 52 2" xfId="175"/>
    <cellStyle name="Обычный 52 3" xfId="292"/>
    <cellStyle name="Обычный 52 4" xfId="409"/>
    <cellStyle name="Обычный 52 5" xfId="526"/>
    <cellStyle name="Обычный 52 6" xfId="643"/>
    <cellStyle name="Обычный 52 7" xfId="760"/>
    <cellStyle name="Обычный 52 8" xfId="877"/>
    <cellStyle name="Обычный 52 9" xfId="994"/>
    <cellStyle name="Обычный 53" xfId="53"/>
    <cellStyle name="Обычный 53 10" xfId="1112"/>
    <cellStyle name="Обычный 53 11" xfId="1229"/>
    <cellStyle name="Обычный 53 12" xfId="1346"/>
    <cellStyle name="Обычный 53 13" xfId="1463"/>
    <cellStyle name="Обычный 53 14" xfId="1580"/>
    <cellStyle name="Обычный 53 15" xfId="1697"/>
    <cellStyle name="Обычный 53 16" xfId="1814"/>
    <cellStyle name="Обычный 53 17" xfId="1931"/>
    <cellStyle name="Обычный 53 18" xfId="2047"/>
    <cellStyle name="Обычный 53 19" xfId="2163"/>
    <cellStyle name="Обычный 53 2" xfId="176"/>
    <cellStyle name="Обычный 53 3" xfId="293"/>
    <cellStyle name="Обычный 53 4" xfId="410"/>
    <cellStyle name="Обычный 53 5" xfId="527"/>
    <cellStyle name="Обычный 53 6" xfId="644"/>
    <cellStyle name="Обычный 53 7" xfId="761"/>
    <cellStyle name="Обычный 53 8" xfId="878"/>
    <cellStyle name="Обычный 53 9" xfId="995"/>
    <cellStyle name="Обычный 54" xfId="54"/>
    <cellStyle name="Обычный 54 10" xfId="1113"/>
    <cellStyle name="Обычный 54 11" xfId="1230"/>
    <cellStyle name="Обычный 54 12" xfId="1347"/>
    <cellStyle name="Обычный 54 13" xfId="1464"/>
    <cellStyle name="Обычный 54 14" xfId="1581"/>
    <cellStyle name="Обычный 54 15" xfId="1698"/>
    <cellStyle name="Обычный 54 16" xfId="1815"/>
    <cellStyle name="Обычный 54 17" xfId="1932"/>
    <cellStyle name="Обычный 54 18" xfId="2048"/>
    <cellStyle name="Обычный 54 19" xfId="2164"/>
    <cellStyle name="Обычный 54 2" xfId="177"/>
    <cellStyle name="Обычный 54 3" xfId="294"/>
    <cellStyle name="Обычный 54 4" xfId="411"/>
    <cellStyle name="Обычный 54 5" xfId="528"/>
    <cellStyle name="Обычный 54 6" xfId="645"/>
    <cellStyle name="Обычный 54 7" xfId="762"/>
    <cellStyle name="Обычный 54 8" xfId="879"/>
    <cellStyle name="Обычный 54 9" xfId="996"/>
    <cellStyle name="Обычный 55" xfId="55"/>
    <cellStyle name="Обычный 55 10" xfId="1114"/>
    <cellStyle name="Обычный 55 11" xfId="1231"/>
    <cellStyle name="Обычный 55 12" xfId="1348"/>
    <cellStyle name="Обычный 55 13" xfId="1465"/>
    <cellStyle name="Обычный 55 14" xfId="1582"/>
    <cellStyle name="Обычный 55 15" xfId="1699"/>
    <cellStyle name="Обычный 55 16" xfId="1816"/>
    <cellStyle name="Обычный 55 17" xfId="1933"/>
    <cellStyle name="Обычный 55 18" xfId="2049"/>
    <cellStyle name="Обычный 55 19" xfId="2165"/>
    <cellStyle name="Обычный 55 2" xfId="178"/>
    <cellStyle name="Обычный 55 3" xfId="295"/>
    <cellStyle name="Обычный 55 4" xfId="412"/>
    <cellStyle name="Обычный 55 5" xfId="529"/>
    <cellStyle name="Обычный 55 6" xfId="646"/>
    <cellStyle name="Обычный 55 7" xfId="763"/>
    <cellStyle name="Обычный 55 8" xfId="880"/>
    <cellStyle name="Обычный 55 9" xfId="997"/>
    <cellStyle name="Обычный 56" xfId="56"/>
    <cellStyle name="Обычный 56 10" xfId="1115"/>
    <cellStyle name="Обычный 56 11" xfId="1232"/>
    <cellStyle name="Обычный 56 12" xfId="1349"/>
    <cellStyle name="Обычный 56 13" xfId="1466"/>
    <cellStyle name="Обычный 56 14" xfId="1583"/>
    <cellStyle name="Обычный 56 15" xfId="1700"/>
    <cellStyle name="Обычный 56 16" xfId="1817"/>
    <cellStyle name="Обычный 56 17" xfId="1934"/>
    <cellStyle name="Обычный 56 18" xfId="2050"/>
    <cellStyle name="Обычный 56 19" xfId="2166"/>
    <cellStyle name="Обычный 56 2" xfId="179"/>
    <cellStyle name="Обычный 56 3" xfId="296"/>
    <cellStyle name="Обычный 56 4" xfId="413"/>
    <cellStyle name="Обычный 56 5" xfId="530"/>
    <cellStyle name="Обычный 56 6" xfId="647"/>
    <cellStyle name="Обычный 56 7" xfId="764"/>
    <cellStyle name="Обычный 56 8" xfId="881"/>
    <cellStyle name="Обычный 56 9" xfId="998"/>
    <cellStyle name="Обычный 57" xfId="57"/>
    <cellStyle name="Обычный 57 10" xfId="1116"/>
    <cellStyle name="Обычный 57 11" xfId="1233"/>
    <cellStyle name="Обычный 57 12" xfId="1350"/>
    <cellStyle name="Обычный 57 13" xfId="1467"/>
    <cellStyle name="Обычный 57 14" xfId="1584"/>
    <cellStyle name="Обычный 57 15" xfId="1701"/>
    <cellStyle name="Обычный 57 16" xfId="1818"/>
    <cellStyle name="Обычный 57 17" xfId="1935"/>
    <cellStyle name="Обычный 57 18" xfId="2051"/>
    <cellStyle name="Обычный 57 19" xfId="2167"/>
    <cellStyle name="Обычный 57 2" xfId="180"/>
    <cellStyle name="Обычный 57 3" xfId="297"/>
    <cellStyle name="Обычный 57 4" xfId="414"/>
    <cellStyle name="Обычный 57 5" xfId="531"/>
    <cellStyle name="Обычный 57 6" xfId="648"/>
    <cellStyle name="Обычный 57 7" xfId="765"/>
    <cellStyle name="Обычный 57 8" xfId="882"/>
    <cellStyle name="Обычный 57 9" xfId="999"/>
    <cellStyle name="Обычный 58" xfId="58"/>
    <cellStyle name="Обычный 58 10" xfId="1117"/>
    <cellStyle name="Обычный 58 11" xfId="1234"/>
    <cellStyle name="Обычный 58 12" xfId="1351"/>
    <cellStyle name="Обычный 58 13" xfId="1468"/>
    <cellStyle name="Обычный 58 14" xfId="1585"/>
    <cellStyle name="Обычный 58 15" xfId="1702"/>
    <cellStyle name="Обычный 58 16" xfId="1819"/>
    <cellStyle name="Обычный 58 17" xfId="1936"/>
    <cellStyle name="Обычный 58 18" xfId="2052"/>
    <cellStyle name="Обычный 58 19" xfId="2168"/>
    <cellStyle name="Обычный 58 2" xfId="181"/>
    <cellStyle name="Обычный 58 3" xfId="298"/>
    <cellStyle name="Обычный 58 4" xfId="415"/>
    <cellStyle name="Обычный 58 5" xfId="532"/>
    <cellStyle name="Обычный 58 6" xfId="649"/>
    <cellStyle name="Обычный 58 7" xfId="766"/>
    <cellStyle name="Обычный 58 8" xfId="883"/>
    <cellStyle name="Обычный 58 9" xfId="1000"/>
    <cellStyle name="Обычный 59" xfId="59"/>
    <cellStyle name="Обычный 59 10" xfId="1118"/>
    <cellStyle name="Обычный 59 11" xfId="1235"/>
    <cellStyle name="Обычный 59 12" xfId="1352"/>
    <cellStyle name="Обычный 59 13" xfId="1469"/>
    <cellStyle name="Обычный 59 14" xfId="1586"/>
    <cellStyle name="Обычный 59 15" xfId="1703"/>
    <cellStyle name="Обычный 59 16" xfId="1820"/>
    <cellStyle name="Обычный 59 17" xfId="1937"/>
    <cellStyle name="Обычный 59 18" xfId="2053"/>
    <cellStyle name="Обычный 59 19" xfId="2169"/>
    <cellStyle name="Обычный 59 2" xfId="182"/>
    <cellStyle name="Обычный 59 3" xfId="299"/>
    <cellStyle name="Обычный 59 4" xfId="416"/>
    <cellStyle name="Обычный 59 5" xfId="533"/>
    <cellStyle name="Обычный 59 6" xfId="650"/>
    <cellStyle name="Обычный 59 7" xfId="767"/>
    <cellStyle name="Обычный 59 8" xfId="884"/>
    <cellStyle name="Обычный 59 9" xfId="1001"/>
    <cellStyle name="Обычный 6" xfId="7"/>
    <cellStyle name="Обычный 6 10" xfId="1066"/>
    <cellStyle name="Обычный 6 11" xfId="1183"/>
    <cellStyle name="Обычный 6 12" xfId="1300"/>
    <cellStyle name="Обычный 6 13" xfId="1417"/>
    <cellStyle name="Обычный 6 14" xfId="1534"/>
    <cellStyle name="Обычный 6 15" xfId="1651"/>
    <cellStyle name="Обычный 6 16" xfId="1768"/>
    <cellStyle name="Обычный 6 17" xfId="1885"/>
    <cellStyle name="Обычный 6 18" xfId="2001"/>
    <cellStyle name="Обычный 6 19" xfId="2117"/>
    <cellStyle name="Обычный 6 2" xfId="130"/>
    <cellStyle name="Обычный 6 3" xfId="247"/>
    <cellStyle name="Обычный 6 4" xfId="364"/>
    <cellStyle name="Обычный 6 5" xfId="481"/>
    <cellStyle name="Обычный 6 6" xfId="598"/>
    <cellStyle name="Обычный 6 7" xfId="715"/>
    <cellStyle name="Обычный 6 8" xfId="832"/>
    <cellStyle name="Обычный 6 9" xfId="949"/>
    <cellStyle name="Обычный 60" xfId="60"/>
    <cellStyle name="Обычный 60 10" xfId="1119"/>
    <cellStyle name="Обычный 60 11" xfId="1236"/>
    <cellStyle name="Обычный 60 12" xfId="1353"/>
    <cellStyle name="Обычный 60 13" xfId="1470"/>
    <cellStyle name="Обычный 60 14" xfId="1587"/>
    <cellStyle name="Обычный 60 15" xfId="1704"/>
    <cellStyle name="Обычный 60 16" xfId="1821"/>
    <cellStyle name="Обычный 60 17" xfId="1938"/>
    <cellStyle name="Обычный 60 18" xfId="2054"/>
    <cellStyle name="Обычный 60 19" xfId="2170"/>
    <cellStyle name="Обычный 60 2" xfId="183"/>
    <cellStyle name="Обычный 60 3" xfId="300"/>
    <cellStyle name="Обычный 60 4" xfId="417"/>
    <cellStyle name="Обычный 60 5" xfId="534"/>
    <cellStyle name="Обычный 60 6" xfId="651"/>
    <cellStyle name="Обычный 60 7" xfId="768"/>
    <cellStyle name="Обычный 60 8" xfId="885"/>
    <cellStyle name="Обычный 60 9" xfId="1002"/>
    <cellStyle name="Обычный 61" xfId="61"/>
    <cellStyle name="Обычный 61 10" xfId="1120"/>
    <cellStyle name="Обычный 61 11" xfId="1237"/>
    <cellStyle name="Обычный 61 12" xfId="1354"/>
    <cellStyle name="Обычный 61 13" xfId="1471"/>
    <cellStyle name="Обычный 61 14" xfId="1588"/>
    <cellStyle name="Обычный 61 15" xfId="1705"/>
    <cellStyle name="Обычный 61 16" xfId="1822"/>
    <cellStyle name="Обычный 61 17" xfId="1939"/>
    <cellStyle name="Обычный 61 18" xfId="2055"/>
    <cellStyle name="Обычный 61 19" xfId="2171"/>
    <cellStyle name="Обычный 61 2" xfId="184"/>
    <cellStyle name="Обычный 61 3" xfId="301"/>
    <cellStyle name="Обычный 61 4" xfId="418"/>
    <cellStyle name="Обычный 61 5" xfId="535"/>
    <cellStyle name="Обычный 61 6" xfId="652"/>
    <cellStyle name="Обычный 61 7" xfId="769"/>
    <cellStyle name="Обычный 61 8" xfId="886"/>
    <cellStyle name="Обычный 61 9" xfId="1003"/>
    <cellStyle name="Обычный 62" xfId="62"/>
    <cellStyle name="Обычный 62 10" xfId="1121"/>
    <cellStyle name="Обычный 62 11" xfId="1238"/>
    <cellStyle name="Обычный 62 12" xfId="1355"/>
    <cellStyle name="Обычный 62 13" xfId="1472"/>
    <cellStyle name="Обычный 62 14" xfId="1589"/>
    <cellStyle name="Обычный 62 15" xfId="1706"/>
    <cellStyle name="Обычный 62 16" xfId="1823"/>
    <cellStyle name="Обычный 62 17" xfId="1940"/>
    <cellStyle name="Обычный 62 18" xfId="2056"/>
    <cellStyle name="Обычный 62 19" xfId="2172"/>
    <cellStyle name="Обычный 62 2" xfId="185"/>
    <cellStyle name="Обычный 62 3" xfId="302"/>
    <cellStyle name="Обычный 62 4" xfId="419"/>
    <cellStyle name="Обычный 62 5" xfId="536"/>
    <cellStyle name="Обычный 62 6" xfId="653"/>
    <cellStyle name="Обычный 62 7" xfId="770"/>
    <cellStyle name="Обычный 62 8" xfId="887"/>
    <cellStyle name="Обычный 62 9" xfId="1004"/>
    <cellStyle name="Обычный 63" xfId="63"/>
    <cellStyle name="Обычный 63 10" xfId="1122"/>
    <cellStyle name="Обычный 63 11" xfId="1239"/>
    <cellStyle name="Обычный 63 12" xfId="1356"/>
    <cellStyle name="Обычный 63 13" xfId="1473"/>
    <cellStyle name="Обычный 63 14" xfId="1590"/>
    <cellStyle name="Обычный 63 15" xfId="1707"/>
    <cellStyle name="Обычный 63 16" xfId="1824"/>
    <cellStyle name="Обычный 63 17" xfId="1941"/>
    <cellStyle name="Обычный 63 18" xfId="2057"/>
    <cellStyle name="Обычный 63 19" xfId="2173"/>
    <cellStyle name="Обычный 63 2" xfId="186"/>
    <cellStyle name="Обычный 63 3" xfId="303"/>
    <cellStyle name="Обычный 63 4" xfId="420"/>
    <cellStyle name="Обычный 63 5" xfId="537"/>
    <cellStyle name="Обычный 63 6" xfId="654"/>
    <cellStyle name="Обычный 63 7" xfId="771"/>
    <cellStyle name="Обычный 63 8" xfId="888"/>
    <cellStyle name="Обычный 63 9" xfId="1005"/>
    <cellStyle name="Обычный 64" xfId="64"/>
    <cellStyle name="Обычный 64 10" xfId="1123"/>
    <cellStyle name="Обычный 64 11" xfId="1240"/>
    <cellStyle name="Обычный 64 12" xfId="1357"/>
    <cellStyle name="Обычный 64 13" xfId="1474"/>
    <cellStyle name="Обычный 64 14" xfId="1591"/>
    <cellStyle name="Обычный 64 15" xfId="1708"/>
    <cellStyle name="Обычный 64 16" xfId="1825"/>
    <cellStyle name="Обычный 64 17" xfId="1942"/>
    <cellStyle name="Обычный 64 18" xfId="2058"/>
    <cellStyle name="Обычный 64 19" xfId="2174"/>
    <cellStyle name="Обычный 64 2" xfId="187"/>
    <cellStyle name="Обычный 64 3" xfId="304"/>
    <cellStyle name="Обычный 64 4" xfId="421"/>
    <cellStyle name="Обычный 64 5" xfId="538"/>
    <cellStyle name="Обычный 64 6" xfId="655"/>
    <cellStyle name="Обычный 64 7" xfId="772"/>
    <cellStyle name="Обычный 64 8" xfId="889"/>
    <cellStyle name="Обычный 64 9" xfId="1006"/>
    <cellStyle name="Обычный 65" xfId="65"/>
    <cellStyle name="Обычный 65 10" xfId="1124"/>
    <cellStyle name="Обычный 65 11" xfId="1241"/>
    <cellStyle name="Обычный 65 12" xfId="1358"/>
    <cellStyle name="Обычный 65 13" xfId="1475"/>
    <cellStyle name="Обычный 65 14" xfId="1592"/>
    <cellStyle name="Обычный 65 15" xfId="1709"/>
    <cellStyle name="Обычный 65 16" xfId="1826"/>
    <cellStyle name="Обычный 65 17" xfId="1943"/>
    <cellStyle name="Обычный 65 18" xfId="2059"/>
    <cellStyle name="Обычный 65 19" xfId="2175"/>
    <cellStyle name="Обычный 65 2" xfId="188"/>
    <cellStyle name="Обычный 65 3" xfId="305"/>
    <cellStyle name="Обычный 65 4" xfId="422"/>
    <cellStyle name="Обычный 65 5" xfId="539"/>
    <cellStyle name="Обычный 65 6" xfId="656"/>
    <cellStyle name="Обычный 65 7" xfId="773"/>
    <cellStyle name="Обычный 65 8" xfId="890"/>
    <cellStyle name="Обычный 65 9" xfId="1007"/>
    <cellStyle name="Обычный 66" xfId="66"/>
    <cellStyle name="Обычный 66 10" xfId="1125"/>
    <cellStyle name="Обычный 66 11" xfId="1242"/>
    <cellStyle name="Обычный 66 12" xfId="1359"/>
    <cellStyle name="Обычный 66 13" xfId="1476"/>
    <cellStyle name="Обычный 66 14" xfId="1593"/>
    <cellStyle name="Обычный 66 15" xfId="1710"/>
    <cellStyle name="Обычный 66 16" xfId="1827"/>
    <cellStyle name="Обычный 66 17" xfId="1944"/>
    <cellStyle name="Обычный 66 18" xfId="2060"/>
    <cellStyle name="Обычный 66 19" xfId="2176"/>
    <cellStyle name="Обычный 66 2" xfId="189"/>
    <cellStyle name="Обычный 66 3" xfId="306"/>
    <cellStyle name="Обычный 66 4" xfId="423"/>
    <cellStyle name="Обычный 66 5" xfId="540"/>
    <cellStyle name="Обычный 66 6" xfId="657"/>
    <cellStyle name="Обычный 66 7" xfId="774"/>
    <cellStyle name="Обычный 66 8" xfId="891"/>
    <cellStyle name="Обычный 66 9" xfId="1008"/>
    <cellStyle name="Обычный 67" xfId="67"/>
    <cellStyle name="Обычный 67 10" xfId="1126"/>
    <cellStyle name="Обычный 67 11" xfId="1243"/>
    <cellStyle name="Обычный 67 12" xfId="1360"/>
    <cellStyle name="Обычный 67 13" xfId="1477"/>
    <cellStyle name="Обычный 67 14" xfId="1594"/>
    <cellStyle name="Обычный 67 15" xfId="1711"/>
    <cellStyle name="Обычный 67 16" xfId="1828"/>
    <cellStyle name="Обычный 67 17" xfId="1945"/>
    <cellStyle name="Обычный 67 18" xfId="2061"/>
    <cellStyle name="Обычный 67 19" xfId="2177"/>
    <cellStyle name="Обычный 67 2" xfId="190"/>
    <cellStyle name="Обычный 67 3" xfId="307"/>
    <cellStyle name="Обычный 67 4" xfId="424"/>
    <cellStyle name="Обычный 67 5" xfId="541"/>
    <cellStyle name="Обычный 67 6" xfId="658"/>
    <cellStyle name="Обычный 67 7" xfId="775"/>
    <cellStyle name="Обычный 67 8" xfId="892"/>
    <cellStyle name="Обычный 67 9" xfId="1009"/>
    <cellStyle name="Обычный 68" xfId="68"/>
    <cellStyle name="Обычный 68 10" xfId="1127"/>
    <cellStyle name="Обычный 68 11" xfId="1244"/>
    <cellStyle name="Обычный 68 12" xfId="1361"/>
    <cellStyle name="Обычный 68 13" xfId="1478"/>
    <cellStyle name="Обычный 68 14" xfId="1595"/>
    <cellStyle name="Обычный 68 15" xfId="1712"/>
    <cellStyle name="Обычный 68 16" xfId="1829"/>
    <cellStyle name="Обычный 68 17" xfId="1946"/>
    <cellStyle name="Обычный 68 18" xfId="2062"/>
    <cellStyle name="Обычный 68 19" xfId="2178"/>
    <cellStyle name="Обычный 68 2" xfId="191"/>
    <cellStyle name="Обычный 68 3" xfId="308"/>
    <cellStyle name="Обычный 68 4" xfId="425"/>
    <cellStyle name="Обычный 68 5" xfId="542"/>
    <cellStyle name="Обычный 68 6" xfId="659"/>
    <cellStyle name="Обычный 68 7" xfId="776"/>
    <cellStyle name="Обычный 68 8" xfId="893"/>
    <cellStyle name="Обычный 68 9" xfId="1010"/>
    <cellStyle name="Обычный 69" xfId="69"/>
    <cellStyle name="Обычный 69 10" xfId="1128"/>
    <cellStyle name="Обычный 69 11" xfId="1245"/>
    <cellStyle name="Обычный 69 12" xfId="1362"/>
    <cellStyle name="Обычный 69 13" xfId="1479"/>
    <cellStyle name="Обычный 69 14" xfId="1596"/>
    <cellStyle name="Обычный 69 15" xfId="1713"/>
    <cellStyle name="Обычный 69 16" xfId="1830"/>
    <cellStyle name="Обычный 69 17" xfId="1947"/>
    <cellStyle name="Обычный 69 18" xfId="2063"/>
    <cellStyle name="Обычный 69 19" xfId="2179"/>
    <cellStyle name="Обычный 69 2" xfId="192"/>
    <cellStyle name="Обычный 69 3" xfId="309"/>
    <cellStyle name="Обычный 69 4" xfId="426"/>
    <cellStyle name="Обычный 69 5" xfId="543"/>
    <cellStyle name="Обычный 69 6" xfId="660"/>
    <cellStyle name="Обычный 69 7" xfId="777"/>
    <cellStyle name="Обычный 69 8" xfId="894"/>
    <cellStyle name="Обычный 69 9" xfId="1011"/>
    <cellStyle name="Обычный 7" xfId="8"/>
    <cellStyle name="Обычный 7 10" xfId="1067"/>
    <cellStyle name="Обычный 7 11" xfId="1184"/>
    <cellStyle name="Обычный 7 12" xfId="1301"/>
    <cellStyle name="Обычный 7 13" xfId="1418"/>
    <cellStyle name="Обычный 7 14" xfId="1535"/>
    <cellStyle name="Обычный 7 15" xfId="1652"/>
    <cellStyle name="Обычный 7 16" xfId="1769"/>
    <cellStyle name="Обычный 7 17" xfId="1886"/>
    <cellStyle name="Обычный 7 18" xfId="2002"/>
    <cellStyle name="Обычный 7 19" xfId="2118"/>
    <cellStyle name="Обычный 7 2" xfId="131"/>
    <cellStyle name="Обычный 7 3" xfId="248"/>
    <cellStyle name="Обычный 7 4" xfId="365"/>
    <cellStyle name="Обычный 7 5" xfId="482"/>
    <cellStyle name="Обычный 7 6" xfId="599"/>
    <cellStyle name="Обычный 7 7" xfId="716"/>
    <cellStyle name="Обычный 7 8" xfId="833"/>
    <cellStyle name="Обычный 7 9" xfId="950"/>
    <cellStyle name="Обычный 70" xfId="70"/>
    <cellStyle name="Обычный 70 10" xfId="1129"/>
    <cellStyle name="Обычный 70 11" xfId="1246"/>
    <cellStyle name="Обычный 70 12" xfId="1363"/>
    <cellStyle name="Обычный 70 13" xfId="1480"/>
    <cellStyle name="Обычный 70 14" xfId="1597"/>
    <cellStyle name="Обычный 70 15" xfId="1714"/>
    <cellStyle name="Обычный 70 16" xfId="1831"/>
    <cellStyle name="Обычный 70 17" xfId="1948"/>
    <cellStyle name="Обычный 70 18" xfId="2064"/>
    <cellStyle name="Обычный 70 19" xfId="2180"/>
    <cellStyle name="Обычный 70 2" xfId="193"/>
    <cellStyle name="Обычный 70 3" xfId="310"/>
    <cellStyle name="Обычный 70 4" xfId="427"/>
    <cellStyle name="Обычный 70 5" xfId="544"/>
    <cellStyle name="Обычный 70 6" xfId="661"/>
    <cellStyle name="Обычный 70 7" xfId="778"/>
    <cellStyle name="Обычный 70 8" xfId="895"/>
    <cellStyle name="Обычный 70 9" xfId="1012"/>
    <cellStyle name="Обычный 71" xfId="71"/>
    <cellStyle name="Обычный 71 10" xfId="1130"/>
    <cellStyle name="Обычный 71 11" xfId="1247"/>
    <cellStyle name="Обычный 71 12" xfId="1364"/>
    <cellStyle name="Обычный 71 13" xfId="1481"/>
    <cellStyle name="Обычный 71 14" xfId="1598"/>
    <cellStyle name="Обычный 71 15" xfId="1715"/>
    <cellStyle name="Обычный 71 16" xfId="1832"/>
    <cellStyle name="Обычный 71 17" xfId="1949"/>
    <cellStyle name="Обычный 71 18" xfId="2065"/>
    <cellStyle name="Обычный 71 19" xfId="2181"/>
    <cellStyle name="Обычный 71 2" xfId="194"/>
    <cellStyle name="Обычный 71 3" xfId="311"/>
    <cellStyle name="Обычный 71 4" xfId="428"/>
    <cellStyle name="Обычный 71 5" xfId="545"/>
    <cellStyle name="Обычный 71 6" xfId="662"/>
    <cellStyle name="Обычный 71 7" xfId="779"/>
    <cellStyle name="Обычный 71 8" xfId="896"/>
    <cellStyle name="Обычный 71 9" xfId="1013"/>
    <cellStyle name="Обычный 72" xfId="72"/>
    <cellStyle name="Обычный 72 10" xfId="1131"/>
    <cellStyle name="Обычный 72 11" xfId="1248"/>
    <cellStyle name="Обычный 72 12" xfId="1365"/>
    <cellStyle name="Обычный 72 13" xfId="1482"/>
    <cellStyle name="Обычный 72 14" xfId="1599"/>
    <cellStyle name="Обычный 72 15" xfId="1716"/>
    <cellStyle name="Обычный 72 16" xfId="1833"/>
    <cellStyle name="Обычный 72 17" xfId="1950"/>
    <cellStyle name="Обычный 72 18" xfId="2066"/>
    <cellStyle name="Обычный 72 19" xfId="2182"/>
    <cellStyle name="Обычный 72 2" xfId="195"/>
    <cellStyle name="Обычный 72 3" xfId="312"/>
    <cellStyle name="Обычный 72 4" xfId="429"/>
    <cellStyle name="Обычный 72 5" xfId="546"/>
    <cellStyle name="Обычный 72 6" xfId="663"/>
    <cellStyle name="Обычный 72 7" xfId="780"/>
    <cellStyle name="Обычный 72 8" xfId="897"/>
    <cellStyle name="Обычный 72 9" xfId="1014"/>
    <cellStyle name="Обычный 73" xfId="73"/>
    <cellStyle name="Обычный 73 10" xfId="1132"/>
    <cellStyle name="Обычный 73 11" xfId="1249"/>
    <cellStyle name="Обычный 73 12" xfId="1366"/>
    <cellStyle name="Обычный 73 13" xfId="1483"/>
    <cellStyle name="Обычный 73 14" xfId="1600"/>
    <cellStyle name="Обычный 73 15" xfId="1717"/>
    <cellStyle name="Обычный 73 16" xfId="1834"/>
    <cellStyle name="Обычный 73 17" xfId="1951"/>
    <cellStyle name="Обычный 73 18" xfId="2067"/>
    <cellStyle name="Обычный 73 19" xfId="2183"/>
    <cellStyle name="Обычный 73 2" xfId="196"/>
    <cellStyle name="Обычный 73 3" xfId="313"/>
    <cellStyle name="Обычный 73 4" xfId="430"/>
    <cellStyle name="Обычный 73 5" xfId="547"/>
    <cellStyle name="Обычный 73 6" xfId="664"/>
    <cellStyle name="Обычный 73 7" xfId="781"/>
    <cellStyle name="Обычный 73 8" xfId="898"/>
    <cellStyle name="Обычный 73 9" xfId="1015"/>
    <cellStyle name="Обычный 74" xfId="74"/>
    <cellStyle name="Обычный 74 10" xfId="1133"/>
    <cellStyle name="Обычный 74 11" xfId="1250"/>
    <cellStyle name="Обычный 74 12" xfId="1367"/>
    <cellStyle name="Обычный 74 13" xfId="1484"/>
    <cellStyle name="Обычный 74 14" xfId="1601"/>
    <cellStyle name="Обычный 74 15" xfId="1718"/>
    <cellStyle name="Обычный 74 16" xfId="1835"/>
    <cellStyle name="Обычный 74 17" xfId="1952"/>
    <cellStyle name="Обычный 74 18" xfId="2068"/>
    <cellStyle name="Обычный 74 19" xfId="2184"/>
    <cellStyle name="Обычный 74 2" xfId="197"/>
    <cellStyle name="Обычный 74 3" xfId="314"/>
    <cellStyle name="Обычный 74 4" xfId="431"/>
    <cellStyle name="Обычный 74 5" xfId="548"/>
    <cellStyle name="Обычный 74 6" xfId="665"/>
    <cellStyle name="Обычный 74 7" xfId="782"/>
    <cellStyle name="Обычный 74 8" xfId="899"/>
    <cellStyle name="Обычный 74 9" xfId="1016"/>
    <cellStyle name="Обычный 75" xfId="75"/>
    <cellStyle name="Обычный 75 10" xfId="1134"/>
    <cellStyle name="Обычный 75 11" xfId="1251"/>
    <cellStyle name="Обычный 75 12" xfId="1368"/>
    <cellStyle name="Обычный 75 13" xfId="1485"/>
    <cellStyle name="Обычный 75 14" xfId="1602"/>
    <cellStyle name="Обычный 75 15" xfId="1719"/>
    <cellStyle name="Обычный 75 16" xfId="1836"/>
    <cellStyle name="Обычный 75 17" xfId="1953"/>
    <cellStyle name="Обычный 75 18" xfId="2069"/>
    <cellStyle name="Обычный 75 19" xfId="2185"/>
    <cellStyle name="Обычный 75 2" xfId="198"/>
    <cellStyle name="Обычный 75 3" xfId="315"/>
    <cellStyle name="Обычный 75 4" xfId="432"/>
    <cellStyle name="Обычный 75 5" xfId="549"/>
    <cellStyle name="Обычный 75 6" xfId="666"/>
    <cellStyle name="Обычный 75 7" xfId="783"/>
    <cellStyle name="Обычный 75 8" xfId="900"/>
    <cellStyle name="Обычный 75 9" xfId="1017"/>
    <cellStyle name="Обычный 76" xfId="76"/>
    <cellStyle name="Обычный 76 10" xfId="1135"/>
    <cellStyle name="Обычный 76 11" xfId="1252"/>
    <cellStyle name="Обычный 76 12" xfId="1369"/>
    <cellStyle name="Обычный 76 13" xfId="1486"/>
    <cellStyle name="Обычный 76 14" xfId="1603"/>
    <cellStyle name="Обычный 76 15" xfId="1720"/>
    <cellStyle name="Обычный 76 16" xfId="1837"/>
    <cellStyle name="Обычный 76 17" xfId="1954"/>
    <cellStyle name="Обычный 76 18" xfId="2070"/>
    <cellStyle name="Обычный 76 19" xfId="2186"/>
    <cellStyle name="Обычный 76 2" xfId="199"/>
    <cellStyle name="Обычный 76 3" xfId="316"/>
    <cellStyle name="Обычный 76 4" xfId="433"/>
    <cellStyle name="Обычный 76 5" xfId="550"/>
    <cellStyle name="Обычный 76 6" xfId="667"/>
    <cellStyle name="Обычный 76 7" xfId="784"/>
    <cellStyle name="Обычный 76 8" xfId="901"/>
    <cellStyle name="Обычный 76 9" xfId="1018"/>
    <cellStyle name="Обычный 77" xfId="77"/>
    <cellStyle name="Обычный 77 10" xfId="1136"/>
    <cellStyle name="Обычный 77 11" xfId="1253"/>
    <cellStyle name="Обычный 77 12" xfId="1370"/>
    <cellStyle name="Обычный 77 13" xfId="1487"/>
    <cellStyle name="Обычный 77 14" xfId="1604"/>
    <cellStyle name="Обычный 77 15" xfId="1721"/>
    <cellStyle name="Обычный 77 16" xfId="1838"/>
    <cellStyle name="Обычный 77 17" xfId="1955"/>
    <cellStyle name="Обычный 77 18" xfId="2071"/>
    <cellStyle name="Обычный 77 19" xfId="2187"/>
    <cellStyle name="Обычный 77 2" xfId="200"/>
    <cellStyle name="Обычный 77 3" xfId="317"/>
    <cellStyle name="Обычный 77 4" xfId="434"/>
    <cellStyle name="Обычный 77 5" xfId="551"/>
    <cellStyle name="Обычный 77 6" xfId="668"/>
    <cellStyle name="Обычный 77 7" xfId="785"/>
    <cellStyle name="Обычный 77 8" xfId="902"/>
    <cellStyle name="Обычный 77 9" xfId="1019"/>
    <cellStyle name="Обычный 78" xfId="78"/>
    <cellStyle name="Обычный 78 10" xfId="1137"/>
    <cellStyle name="Обычный 78 11" xfId="1254"/>
    <cellStyle name="Обычный 78 12" xfId="1371"/>
    <cellStyle name="Обычный 78 13" xfId="1488"/>
    <cellStyle name="Обычный 78 14" xfId="1605"/>
    <cellStyle name="Обычный 78 15" xfId="1722"/>
    <cellStyle name="Обычный 78 16" xfId="1839"/>
    <cellStyle name="Обычный 78 17" xfId="1956"/>
    <cellStyle name="Обычный 78 18" xfId="2072"/>
    <cellStyle name="Обычный 78 19" xfId="2188"/>
    <cellStyle name="Обычный 78 2" xfId="201"/>
    <cellStyle name="Обычный 78 3" xfId="318"/>
    <cellStyle name="Обычный 78 4" xfId="435"/>
    <cellStyle name="Обычный 78 5" xfId="552"/>
    <cellStyle name="Обычный 78 6" xfId="669"/>
    <cellStyle name="Обычный 78 7" xfId="786"/>
    <cellStyle name="Обычный 78 8" xfId="903"/>
    <cellStyle name="Обычный 78 9" xfId="1020"/>
    <cellStyle name="Обычный 79" xfId="79"/>
    <cellStyle name="Обычный 79 10" xfId="1138"/>
    <cellStyle name="Обычный 79 11" xfId="1255"/>
    <cellStyle name="Обычный 79 12" xfId="1372"/>
    <cellStyle name="Обычный 79 13" xfId="1489"/>
    <cellStyle name="Обычный 79 14" xfId="1606"/>
    <cellStyle name="Обычный 79 15" xfId="1723"/>
    <cellStyle name="Обычный 79 16" xfId="1840"/>
    <cellStyle name="Обычный 79 17" xfId="1957"/>
    <cellStyle name="Обычный 79 18" xfId="2073"/>
    <cellStyle name="Обычный 79 19" xfId="2189"/>
    <cellStyle name="Обычный 79 2" xfId="202"/>
    <cellStyle name="Обычный 79 3" xfId="319"/>
    <cellStyle name="Обычный 79 4" xfId="436"/>
    <cellStyle name="Обычный 79 5" xfId="553"/>
    <cellStyle name="Обычный 79 6" xfId="670"/>
    <cellStyle name="Обычный 79 7" xfId="787"/>
    <cellStyle name="Обычный 79 8" xfId="904"/>
    <cellStyle name="Обычный 79 9" xfId="1021"/>
    <cellStyle name="Обычный 8" xfId="9"/>
    <cellStyle name="Обычный 8 10" xfId="1068"/>
    <cellStyle name="Обычный 8 11" xfId="1185"/>
    <cellStyle name="Обычный 8 12" xfId="1302"/>
    <cellStyle name="Обычный 8 13" xfId="1419"/>
    <cellStyle name="Обычный 8 14" xfId="1536"/>
    <cellStyle name="Обычный 8 15" xfId="1653"/>
    <cellStyle name="Обычный 8 16" xfId="1770"/>
    <cellStyle name="Обычный 8 17" xfId="1887"/>
    <cellStyle name="Обычный 8 18" xfId="2003"/>
    <cellStyle name="Обычный 8 19" xfId="2119"/>
    <cellStyle name="Обычный 8 2" xfId="132"/>
    <cellStyle name="Обычный 8 3" xfId="249"/>
    <cellStyle name="Обычный 8 4" xfId="366"/>
    <cellStyle name="Обычный 8 5" xfId="483"/>
    <cellStyle name="Обычный 8 6" xfId="600"/>
    <cellStyle name="Обычный 8 7" xfId="717"/>
    <cellStyle name="Обычный 8 8" xfId="834"/>
    <cellStyle name="Обычный 8 9" xfId="951"/>
    <cellStyle name="Обычный 80" xfId="80"/>
    <cellStyle name="Обычный 80 10" xfId="1139"/>
    <cellStyle name="Обычный 80 11" xfId="1256"/>
    <cellStyle name="Обычный 80 12" xfId="1373"/>
    <cellStyle name="Обычный 80 13" xfId="1490"/>
    <cellStyle name="Обычный 80 14" xfId="1607"/>
    <cellStyle name="Обычный 80 15" xfId="1724"/>
    <cellStyle name="Обычный 80 16" xfId="1841"/>
    <cellStyle name="Обычный 80 17" xfId="1958"/>
    <cellStyle name="Обычный 80 18" xfId="2074"/>
    <cellStyle name="Обычный 80 19" xfId="2190"/>
    <cellStyle name="Обычный 80 2" xfId="203"/>
    <cellStyle name="Обычный 80 3" xfId="320"/>
    <cellStyle name="Обычный 80 4" xfId="437"/>
    <cellStyle name="Обычный 80 5" xfId="554"/>
    <cellStyle name="Обычный 80 6" xfId="671"/>
    <cellStyle name="Обычный 80 7" xfId="788"/>
    <cellStyle name="Обычный 80 8" xfId="905"/>
    <cellStyle name="Обычный 80 9" xfId="1022"/>
    <cellStyle name="Обычный 81" xfId="81"/>
    <cellStyle name="Обычный 81 10" xfId="1140"/>
    <cellStyle name="Обычный 81 11" xfId="1257"/>
    <cellStyle name="Обычный 81 12" xfId="1374"/>
    <cellStyle name="Обычный 81 13" xfId="1491"/>
    <cellStyle name="Обычный 81 14" xfId="1608"/>
    <cellStyle name="Обычный 81 15" xfId="1725"/>
    <cellStyle name="Обычный 81 16" xfId="1842"/>
    <cellStyle name="Обычный 81 17" xfId="1959"/>
    <cellStyle name="Обычный 81 18" xfId="2075"/>
    <cellStyle name="Обычный 81 19" xfId="2191"/>
    <cellStyle name="Обычный 81 2" xfId="204"/>
    <cellStyle name="Обычный 81 3" xfId="321"/>
    <cellStyle name="Обычный 81 4" xfId="438"/>
    <cellStyle name="Обычный 81 5" xfId="555"/>
    <cellStyle name="Обычный 81 6" xfId="672"/>
    <cellStyle name="Обычный 81 7" xfId="789"/>
    <cellStyle name="Обычный 81 8" xfId="906"/>
    <cellStyle name="Обычный 81 9" xfId="1023"/>
    <cellStyle name="Обычный 82" xfId="82"/>
    <cellStyle name="Обычный 82 10" xfId="1141"/>
    <cellStyle name="Обычный 82 11" xfId="1258"/>
    <cellStyle name="Обычный 82 12" xfId="1375"/>
    <cellStyle name="Обычный 82 13" xfId="1492"/>
    <cellStyle name="Обычный 82 14" xfId="1609"/>
    <cellStyle name="Обычный 82 15" xfId="1726"/>
    <cellStyle name="Обычный 82 16" xfId="1843"/>
    <cellStyle name="Обычный 82 17" xfId="1960"/>
    <cellStyle name="Обычный 82 18" xfId="2076"/>
    <cellStyle name="Обычный 82 19" xfId="2192"/>
    <cellStyle name="Обычный 82 2" xfId="205"/>
    <cellStyle name="Обычный 82 3" xfId="322"/>
    <cellStyle name="Обычный 82 4" xfId="439"/>
    <cellStyle name="Обычный 82 5" xfId="556"/>
    <cellStyle name="Обычный 82 6" xfId="673"/>
    <cellStyle name="Обычный 82 7" xfId="790"/>
    <cellStyle name="Обычный 82 8" xfId="907"/>
    <cellStyle name="Обычный 82 9" xfId="1024"/>
    <cellStyle name="Обычный 83" xfId="83"/>
    <cellStyle name="Обычный 83 10" xfId="1142"/>
    <cellStyle name="Обычный 83 11" xfId="1259"/>
    <cellStyle name="Обычный 83 12" xfId="1376"/>
    <cellStyle name="Обычный 83 13" xfId="1493"/>
    <cellStyle name="Обычный 83 14" xfId="1610"/>
    <cellStyle name="Обычный 83 15" xfId="1727"/>
    <cellStyle name="Обычный 83 16" xfId="1844"/>
    <cellStyle name="Обычный 83 17" xfId="1961"/>
    <cellStyle name="Обычный 83 18" xfId="2077"/>
    <cellStyle name="Обычный 83 19" xfId="2193"/>
    <cellStyle name="Обычный 83 2" xfId="206"/>
    <cellStyle name="Обычный 83 3" xfId="323"/>
    <cellStyle name="Обычный 83 4" xfId="440"/>
    <cellStyle name="Обычный 83 5" xfId="557"/>
    <cellStyle name="Обычный 83 6" xfId="674"/>
    <cellStyle name="Обычный 83 7" xfId="791"/>
    <cellStyle name="Обычный 83 8" xfId="908"/>
    <cellStyle name="Обычный 83 9" xfId="1025"/>
    <cellStyle name="Обычный 84" xfId="84"/>
    <cellStyle name="Обычный 84 10" xfId="1143"/>
    <cellStyle name="Обычный 84 11" xfId="1260"/>
    <cellStyle name="Обычный 84 12" xfId="1377"/>
    <cellStyle name="Обычный 84 13" xfId="1494"/>
    <cellStyle name="Обычный 84 14" xfId="1611"/>
    <cellStyle name="Обычный 84 15" xfId="1728"/>
    <cellStyle name="Обычный 84 16" xfId="1845"/>
    <cellStyle name="Обычный 84 17" xfId="1962"/>
    <cellStyle name="Обычный 84 18" xfId="2078"/>
    <cellStyle name="Обычный 84 19" xfId="2194"/>
    <cellStyle name="Обычный 84 2" xfId="207"/>
    <cellStyle name="Обычный 84 3" xfId="324"/>
    <cellStyle name="Обычный 84 4" xfId="441"/>
    <cellStyle name="Обычный 84 5" xfId="558"/>
    <cellStyle name="Обычный 84 6" xfId="675"/>
    <cellStyle name="Обычный 84 7" xfId="792"/>
    <cellStyle name="Обычный 84 8" xfId="909"/>
    <cellStyle name="Обычный 84 9" xfId="1026"/>
    <cellStyle name="Обычный 85" xfId="85"/>
    <cellStyle name="Обычный 85 10" xfId="1144"/>
    <cellStyle name="Обычный 85 11" xfId="1261"/>
    <cellStyle name="Обычный 85 12" xfId="1378"/>
    <cellStyle name="Обычный 85 13" xfId="1495"/>
    <cellStyle name="Обычный 85 14" xfId="1612"/>
    <cellStyle name="Обычный 85 15" xfId="1729"/>
    <cellStyle name="Обычный 85 16" xfId="1846"/>
    <cellStyle name="Обычный 85 17" xfId="1963"/>
    <cellStyle name="Обычный 85 18" xfId="2079"/>
    <cellStyle name="Обычный 85 19" xfId="2195"/>
    <cellStyle name="Обычный 85 2" xfId="208"/>
    <cellStyle name="Обычный 85 3" xfId="325"/>
    <cellStyle name="Обычный 85 4" xfId="442"/>
    <cellStyle name="Обычный 85 5" xfId="559"/>
    <cellStyle name="Обычный 85 6" xfId="676"/>
    <cellStyle name="Обычный 85 7" xfId="793"/>
    <cellStyle name="Обычный 85 8" xfId="910"/>
    <cellStyle name="Обычный 85 9" xfId="1027"/>
    <cellStyle name="Обычный 86" xfId="86"/>
    <cellStyle name="Обычный 86 10" xfId="1145"/>
    <cellStyle name="Обычный 86 11" xfId="1262"/>
    <cellStyle name="Обычный 86 12" xfId="1379"/>
    <cellStyle name="Обычный 86 13" xfId="1496"/>
    <cellStyle name="Обычный 86 14" xfId="1613"/>
    <cellStyle name="Обычный 86 15" xfId="1730"/>
    <cellStyle name="Обычный 86 16" xfId="1847"/>
    <cellStyle name="Обычный 86 17" xfId="1964"/>
    <cellStyle name="Обычный 86 18" xfId="2080"/>
    <cellStyle name="Обычный 86 19" xfId="2196"/>
    <cellStyle name="Обычный 86 2" xfId="209"/>
    <cellStyle name="Обычный 86 3" xfId="326"/>
    <cellStyle name="Обычный 86 4" xfId="443"/>
    <cellStyle name="Обычный 86 5" xfId="560"/>
    <cellStyle name="Обычный 86 6" xfId="677"/>
    <cellStyle name="Обычный 86 7" xfId="794"/>
    <cellStyle name="Обычный 86 8" xfId="911"/>
    <cellStyle name="Обычный 86 9" xfId="1028"/>
    <cellStyle name="Обычный 88" xfId="87"/>
    <cellStyle name="Обычный 88 10" xfId="1146"/>
    <cellStyle name="Обычный 88 11" xfId="1263"/>
    <cellStyle name="Обычный 88 12" xfId="1380"/>
    <cellStyle name="Обычный 88 13" xfId="1497"/>
    <cellStyle name="Обычный 88 14" xfId="1614"/>
    <cellStyle name="Обычный 88 15" xfId="1731"/>
    <cellStyle name="Обычный 88 16" xfId="1848"/>
    <cellStyle name="Обычный 88 17" xfId="1965"/>
    <cellStyle name="Обычный 88 18" xfId="2081"/>
    <cellStyle name="Обычный 88 19" xfId="2197"/>
    <cellStyle name="Обычный 88 2" xfId="210"/>
    <cellStyle name="Обычный 88 3" xfId="327"/>
    <cellStyle name="Обычный 88 4" xfId="444"/>
    <cellStyle name="Обычный 88 5" xfId="561"/>
    <cellStyle name="Обычный 88 6" xfId="678"/>
    <cellStyle name="Обычный 88 7" xfId="795"/>
    <cellStyle name="Обычный 88 8" xfId="912"/>
    <cellStyle name="Обычный 88 9" xfId="1029"/>
    <cellStyle name="Обычный 89" xfId="88"/>
    <cellStyle name="Обычный 89 10" xfId="1147"/>
    <cellStyle name="Обычный 89 11" xfId="1264"/>
    <cellStyle name="Обычный 89 12" xfId="1381"/>
    <cellStyle name="Обычный 89 13" xfId="1498"/>
    <cellStyle name="Обычный 89 14" xfId="1615"/>
    <cellStyle name="Обычный 89 15" xfId="1732"/>
    <cellStyle name="Обычный 89 16" xfId="1849"/>
    <cellStyle name="Обычный 89 17" xfId="1966"/>
    <cellStyle name="Обычный 89 18" xfId="2082"/>
    <cellStyle name="Обычный 89 19" xfId="2198"/>
    <cellStyle name="Обычный 89 2" xfId="211"/>
    <cellStyle name="Обычный 89 3" xfId="328"/>
    <cellStyle name="Обычный 89 4" xfId="445"/>
    <cellStyle name="Обычный 89 5" xfId="562"/>
    <cellStyle name="Обычный 89 6" xfId="679"/>
    <cellStyle name="Обычный 89 7" xfId="796"/>
    <cellStyle name="Обычный 89 8" xfId="913"/>
    <cellStyle name="Обычный 89 9" xfId="1030"/>
    <cellStyle name="Обычный 9" xfId="10"/>
    <cellStyle name="Обычный 9 10" xfId="1069"/>
    <cellStyle name="Обычный 9 11" xfId="1186"/>
    <cellStyle name="Обычный 9 12" xfId="1303"/>
    <cellStyle name="Обычный 9 13" xfId="1420"/>
    <cellStyle name="Обычный 9 14" xfId="1537"/>
    <cellStyle name="Обычный 9 15" xfId="1654"/>
    <cellStyle name="Обычный 9 16" xfId="1771"/>
    <cellStyle name="Обычный 9 17" xfId="1888"/>
    <cellStyle name="Обычный 9 18" xfId="2004"/>
    <cellStyle name="Обычный 9 19" xfId="2120"/>
    <cellStyle name="Обычный 9 2" xfId="133"/>
    <cellStyle name="Обычный 9 3" xfId="250"/>
    <cellStyle name="Обычный 9 4" xfId="367"/>
    <cellStyle name="Обычный 9 5" xfId="484"/>
    <cellStyle name="Обычный 9 6" xfId="601"/>
    <cellStyle name="Обычный 9 7" xfId="718"/>
    <cellStyle name="Обычный 9 8" xfId="835"/>
    <cellStyle name="Обычный 9 9" xfId="952"/>
    <cellStyle name="Обычный 90" xfId="89"/>
    <cellStyle name="Обычный 90 10" xfId="1148"/>
    <cellStyle name="Обычный 90 11" xfId="1265"/>
    <cellStyle name="Обычный 90 12" xfId="1382"/>
    <cellStyle name="Обычный 90 13" xfId="1499"/>
    <cellStyle name="Обычный 90 14" xfId="1616"/>
    <cellStyle name="Обычный 90 15" xfId="1733"/>
    <cellStyle name="Обычный 90 16" xfId="1850"/>
    <cellStyle name="Обычный 90 17" xfId="1967"/>
    <cellStyle name="Обычный 90 18" xfId="2083"/>
    <cellStyle name="Обычный 90 19" xfId="2199"/>
    <cellStyle name="Обычный 90 2" xfId="212"/>
    <cellStyle name="Обычный 90 3" xfId="329"/>
    <cellStyle name="Обычный 90 4" xfId="446"/>
    <cellStyle name="Обычный 90 5" xfId="563"/>
    <cellStyle name="Обычный 90 6" xfId="680"/>
    <cellStyle name="Обычный 90 7" xfId="797"/>
    <cellStyle name="Обычный 90 8" xfId="914"/>
    <cellStyle name="Обычный 90 9" xfId="1031"/>
    <cellStyle name="Обычный 91" xfId="90"/>
    <cellStyle name="Обычный 91 10" xfId="1149"/>
    <cellStyle name="Обычный 91 11" xfId="1266"/>
    <cellStyle name="Обычный 91 12" xfId="1383"/>
    <cellStyle name="Обычный 91 13" xfId="1500"/>
    <cellStyle name="Обычный 91 14" xfId="1617"/>
    <cellStyle name="Обычный 91 15" xfId="1734"/>
    <cellStyle name="Обычный 91 16" xfId="1851"/>
    <cellStyle name="Обычный 91 17" xfId="1968"/>
    <cellStyle name="Обычный 91 18" xfId="2084"/>
    <cellStyle name="Обычный 91 19" xfId="2200"/>
    <cellStyle name="Обычный 91 2" xfId="213"/>
    <cellStyle name="Обычный 91 3" xfId="330"/>
    <cellStyle name="Обычный 91 4" xfId="447"/>
    <cellStyle name="Обычный 91 5" xfId="564"/>
    <cellStyle name="Обычный 91 6" xfId="681"/>
    <cellStyle name="Обычный 91 7" xfId="798"/>
    <cellStyle name="Обычный 91 8" xfId="915"/>
    <cellStyle name="Обычный 91 9" xfId="1032"/>
    <cellStyle name="Обычный 92" xfId="91"/>
    <cellStyle name="Обычный 92 10" xfId="1150"/>
    <cellStyle name="Обычный 92 11" xfId="1267"/>
    <cellStyle name="Обычный 92 12" xfId="1384"/>
    <cellStyle name="Обычный 92 13" xfId="1501"/>
    <cellStyle name="Обычный 92 14" xfId="1618"/>
    <cellStyle name="Обычный 92 15" xfId="1735"/>
    <cellStyle name="Обычный 92 16" xfId="1852"/>
    <cellStyle name="Обычный 92 17" xfId="1969"/>
    <cellStyle name="Обычный 92 18" xfId="2085"/>
    <cellStyle name="Обычный 92 19" xfId="2201"/>
    <cellStyle name="Обычный 92 2" xfId="214"/>
    <cellStyle name="Обычный 92 3" xfId="331"/>
    <cellStyle name="Обычный 92 4" xfId="448"/>
    <cellStyle name="Обычный 92 5" xfId="565"/>
    <cellStyle name="Обычный 92 6" xfId="682"/>
    <cellStyle name="Обычный 92 7" xfId="799"/>
    <cellStyle name="Обычный 92 8" xfId="916"/>
    <cellStyle name="Обычный 92 9" xfId="1033"/>
    <cellStyle name="Обычный 93" xfId="92"/>
    <cellStyle name="Обычный 93 10" xfId="1151"/>
    <cellStyle name="Обычный 93 11" xfId="1268"/>
    <cellStyle name="Обычный 93 12" xfId="1385"/>
    <cellStyle name="Обычный 93 13" xfId="1502"/>
    <cellStyle name="Обычный 93 14" xfId="1619"/>
    <cellStyle name="Обычный 93 15" xfId="1736"/>
    <cellStyle name="Обычный 93 16" xfId="1853"/>
    <cellStyle name="Обычный 93 17" xfId="1970"/>
    <cellStyle name="Обычный 93 18" xfId="2086"/>
    <cellStyle name="Обычный 93 19" xfId="2202"/>
    <cellStyle name="Обычный 93 2" xfId="215"/>
    <cellStyle name="Обычный 93 3" xfId="332"/>
    <cellStyle name="Обычный 93 4" xfId="449"/>
    <cellStyle name="Обычный 93 5" xfId="566"/>
    <cellStyle name="Обычный 93 6" xfId="683"/>
    <cellStyle name="Обычный 93 7" xfId="800"/>
    <cellStyle name="Обычный 93 8" xfId="917"/>
    <cellStyle name="Обычный 93 9" xfId="1034"/>
    <cellStyle name="Обычный 94" xfId="93"/>
    <cellStyle name="Обычный 94 10" xfId="1152"/>
    <cellStyle name="Обычный 94 11" xfId="1269"/>
    <cellStyle name="Обычный 94 12" xfId="1386"/>
    <cellStyle name="Обычный 94 13" xfId="1503"/>
    <cellStyle name="Обычный 94 14" xfId="1620"/>
    <cellStyle name="Обычный 94 15" xfId="1737"/>
    <cellStyle name="Обычный 94 16" xfId="1854"/>
    <cellStyle name="Обычный 94 17" xfId="1971"/>
    <cellStyle name="Обычный 94 18" xfId="2087"/>
    <cellStyle name="Обычный 94 19" xfId="2203"/>
    <cellStyle name="Обычный 94 2" xfId="216"/>
    <cellStyle name="Обычный 94 3" xfId="333"/>
    <cellStyle name="Обычный 94 4" xfId="450"/>
    <cellStyle name="Обычный 94 5" xfId="567"/>
    <cellStyle name="Обычный 94 6" xfId="684"/>
    <cellStyle name="Обычный 94 7" xfId="801"/>
    <cellStyle name="Обычный 94 8" xfId="918"/>
    <cellStyle name="Обычный 94 9" xfId="1035"/>
    <cellStyle name="Обычный 95" xfId="94"/>
    <cellStyle name="Обычный 95 10" xfId="1153"/>
    <cellStyle name="Обычный 95 11" xfId="1270"/>
    <cellStyle name="Обычный 95 12" xfId="1387"/>
    <cellStyle name="Обычный 95 13" xfId="1504"/>
    <cellStyle name="Обычный 95 14" xfId="1621"/>
    <cellStyle name="Обычный 95 15" xfId="1738"/>
    <cellStyle name="Обычный 95 16" xfId="1855"/>
    <cellStyle name="Обычный 95 17" xfId="1972"/>
    <cellStyle name="Обычный 95 18" xfId="2088"/>
    <cellStyle name="Обычный 95 19" xfId="2204"/>
    <cellStyle name="Обычный 95 2" xfId="217"/>
    <cellStyle name="Обычный 95 3" xfId="334"/>
    <cellStyle name="Обычный 95 4" xfId="451"/>
    <cellStyle name="Обычный 95 5" xfId="568"/>
    <cellStyle name="Обычный 95 6" xfId="685"/>
    <cellStyle name="Обычный 95 7" xfId="802"/>
    <cellStyle name="Обычный 95 8" xfId="919"/>
    <cellStyle name="Обычный 95 9" xfId="1036"/>
    <cellStyle name="Обычный 97" xfId="95"/>
    <cellStyle name="Обычный 97 10" xfId="1154"/>
    <cellStyle name="Обычный 97 11" xfId="1271"/>
    <cellStyle name="Обычный 97 12" xfId="1388"/>
    <cellStyle name="Обычный 97 13" xfId="1505"/>
    <cellStyle name="Обычный 97 14" xfId="1622"/>
    <cellStyle name="Обычный 97 15" xfId="1739"/>
    <cellStyle name="Обычный 97 16" xfId="1856"/>
    <cellStyle name="Обычный 97 17" xfId="1973"/>
    <cellStyle name="Обычный 97 18" xfId="2089"/>
    <cellStyle name="Обычный 97 19" xfId="2205"/>
    <cellStyle name="Обычный 97 2" xfId="218"/>
    <cellStyle name="Обычный 97 3" xfId="335"/>
    <cellStyle name="Обычный 97 4" xfId="452"/>
    <cellStyle name="Обычный 97 5" xfId="569"/>
    <cellStyle name="Обычный 97 6" xfId="686"/>
    <cellStyle name="Обычный 97 7" xfId="803"/>
    <cellStyle name="Обычный 97 8" xfId="920"/>
    <cellStyle name="Обычный 97 9" xfId="1037"/>
    <cellStyle name="Обычный 98" xfId="96"/>
    <cellStyle name="Обычный 98 10" xfId="1155"/>
    <cellStyle name="Обычный 98 11" xfId="1272"/>
    <cellStyle name="Обычный 98 12" xfId="1389"/>
    <cellStyle name="Обычный 98 13" xfId="1506"/>
    <cellStyle name="Обычный 98 14" xfId="1623"/>
    <cellStyle name="Обычный 98 15" xfId="1740"/>
    <cellStyle name="Обычный 98 16" xfId="1857"/>
    <cellStyle name="Обычный 98 17" xfId="1974"/>
    <cellStyle name="Обычный 98 18" xfId="2090"/>
    <cellStyle name="Обычный 98 19" xfId="2206"/>
    <cellStyle name="Обычный 98 2" xfId="219"/>
    <cellStyle name="Обычный 98 3" xfId="336"/>
    <cellStyle name="Обычный 98 4" xfId="453"/>
    <cellStyle name="Обычный 98 5" xfId="570"/>
    <cellStyle name="Обычный 98 6" xfId="687"/>
    <cellStyle name="Обычный 98 7" xfId="804"/>
    <cellStyle name="Обычный 98 8" xfId="921"/>
    <cellStyle name="Обычный 98 9" xfId="1038"/>
    <cellStyle name="Обычный 99" xfId="97"/>
    <cellStyle name="Обычный 99 10" xfId="1156"/>
    <cellStyle name="Обычный 99 11" xfId="1273"/>
    <cellStyle name="Обычный 99 12" xfId="1390"/>
    <cellStyle name="Обычный 99 13" xfId="1507"/>
    <cellStyle name="Обычный 99 14" xfId="1624"/>
    <cellStyle name="Обычный 99 15" xfId="1741"/>
    <cellStyle name="Обычный 99 16" xfId="1858"/>
    <cellStyle name="Обычный 99 17" xfId="1975"/>
    <cellStyle name="Обычный 99 18" xfId="2091"/>
    <cellStyle name="Обычный 99 19" xfId="2207"/>
    <cellStyle name="Обычный 99 2" xfId="220"/>
    <cellStyle name="Обычный 99 3" xfId="337"/>
    <cellStyle name="Обычный 99 4" xfId="454"/>
    <cellStyle name="Обычный 99 5" xfId="571"/>
    <cellStyle name="Обычный 99 6" xfId="688"/>
    <cellStyle name="Обычный 99 7" xfId="805"/>
    <cellStyle name="Обычный 99 8" xfId="922"/>
    <cellStyle name="Обычный 99 9" xfId="1039"/>
    <cellStyle name="Стиль 1" xfId="2"/>
    <cellStyle name="常规 2" xfId="108"/>
    <cellStyle name="常规_Sheet1" xfId="1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21" Type="http://schemas.openxmlformats.org/officeDocument/2006/relationships/image" Target="../media/image21.png"/><Relationship Id="rId42" Type="http://schemas.openxmlformats.org/officeDocument/2006/relationships/image" Target="../media/image42.jpeg"/><Relationship Id="rId63" Type="http://schemas.openxmlformats.org/officeDocument/2006/relationships/image" Target="../media/image63.jpeg"/><Relationship Id="rId84" Type="http://schemas.openxmlformats.org/officeDocument/2006/relationships/image" Target="../media/image84.jpeg"/><Relationship Id="rId138" Type="http://schemas.openxmlformats.org/officeDocument/2006/relationships/image" Target="../media/image138.jpeg"/><Relationship Id="rId159" Type="http://schemas.openxmlformats.org/officeDocument/2006/relationships/image" Target="../media/image159.jpeg"/><Relationship Id="rId170" Type="http://schemas.openxmlformats.org/officeDocument/2006/relationships/image" Target="../media/image170.png"/><Relationship Id="rId191" Type="http://schemas.openxmlformats.org/officeDocument/2006/relationships/image" Target="../media/image191.png"/><Relationship Id="rId107" Type="http://schemas.openxmlformats.org/officeDocument/2006/relationships/image" Target="../media/image107.jpeg"/><Relationship Id="rId11" Type="http://schemas.openxmlformats.org/officeDocument/2006/relationships/image" Target="../media/image11.jpeg"/><Relationship Id="rId32" Type="http://schemas.openxmlformats.org/officeDocument/2006/relationships/image" Target="../media/image32.png"/><Relationship Id="rId53" Type="http://schemas.openxmlformats.org/officeDocument/2006/relationships/image" Target="../media/image53.jpeg"/><Relationship Id="rId74" Type="http://schemas.openxmlformats.org/officeDocument/2006/relationships/image" Target="../media/image74.jpeg"/><Relationship Id="rId128" Type="http://schemas.openxmlformats.org/officeDocument/2006/relationships/image" Target="../media/image128.jpeg"/><Relationship Id="rId149" Type="http://schemas.openxmlformats.org/officeDocument/2006/relationships/image" Target="../media/image149.jpeg"/><Relationship Id="rId5" Type="http://schemas.openxmlformats.org/officeDocument/2006/relationships/image" Target="../media/image5.png"/><Relationship Id="rId95" Type="http://schemas.openxmlformats.org/officeDocument/2006/relationships/image" Target="../media/image95.jpeg"/><Relationship Id="rId160" Type="http://schemas.openxmlformats.org/officeDocument/2006/relationships/image" Target="../media/image160.jpeg"/><Relationship Id="rId181" Type="http://schemas.openxmlformats.org/officeDocument/2006/relationships/image" Target="../media/image181.png"/><Relationship Id="rId22" Type="http://schemas.openxmlformats.org/officeDocument/2006/relationships/image" Target="../media/image22.png"/><Relationship Id="rId43" Type="http://schemas.openxmlformats.org/officeDocument/2006/relationships/image" Target="../media/image43.jpeg"/><Relationship Id="rId64" Type="http://schemas.openxmlformats.org/officeDocument/2006/relationships/image" Target="../media/image64.jpeg"/><Relationship Id="rId118" Type="http://schemas.openxmlformats.org/officeDocument/2006/relationships/image" Target="../media/image118.jpeg"/><Relationship Id="rId139" Type="http://schemas.openxmlformats.org/officeDocument/2006/relationships/image" Target="../media/image139.jpeg"/><Relationship Id="rId85" Type="http://schemas.openxmlformats.org/officeDocument/2006/relationships/image" Target="../media/image85.jpeg"/><Relationship Id="rId150" Type="http://schemas.openxmlformats.org/officeDocument/2006/relationships/image" Target="../media/image150.jpeg"/><Relationship Id="rId171" Type="http://schemas.openxmlformats.org/officeDocument/2006/relationships/image" Target="../media/image171.jpeg"/><Relationship Id="rId12" Type="http://schemas.openxmlformats.org/officeDocument/2006/relationships/image" Target="../media/image12.jpeg"/><Relationship Id="rId33" Type="http://schemas.openxmlformats.org/officeDocument/2006/relationships/image" Target="../media/image33.png"/><Relationship Id="rId108" Type="http://schemas.openxmlformats.org/officeDocument/2006/relationships/image" Target="../media/image108.jpeg"/><Relationship Id="rId129" Type="http://schemas.openxmlformats.org/officeDocument/2006/relationships/image" Target="../media/image129.jpeg"/><Relationship Id="rId54" Type="http://schemas.openxmlformats.org/officeDocument/2006/relationships/image" Target="../media/image54.jpeg"/><Relationship Id="rId75" Type="http://schemas.openxmlformats.org/officeDocument/2006/relationships/image" Target="../media/image75.jpeg"/><Relationship Id="rId96" Type="http://schemas.openxmlformats.org/officeDocument/2006/relationships/image" Target="../media/image96.jpeg"/><Relationship Id="rId140" Type="http://schemas.openxmlformats.org/officeDocument/2006/relationships/image" Target="../media/image140.png"/><Relationship Id="rId161" Type="http://schemas.openxmlformats.org/officeDocument/2006/relationships/image" Target="../media/image161.jpeg"/><Relationship Id="rId182" Type="http://schemas.openxmlformats.org/officeDocument/2006/relationships/image" Target="../media/image182.png"/><Relationship Id="rId6" Type="http://schemas.openxmlformats.org/officeDocument/2006/relationships/image" Target="../media/image6.png"/><Relationship Id="rId23" Type="http://schemas.openxmlformats.org/officeDocument/2006/relationships/image" Target="../media/image23.png"/><Relationship Id="rId119" Type="http://schemas.openxmlformats.org/officeDocument/2006/relationships/image" Target="../media/image119.jpeg"/><Relationship Id="rId44" Type="http://schemas.openxmlformats.org/officeDocument/2006/relationships/image" Target="../media/image44.png"/><Relationship Id="rId65" Type="http://schemas.openxmlformats.org/officeDocument/2006/relationships/image" Target="../media/image65.jpeg"/><Relationship Id="rId86" Type="http://schemas.openxmlformats.org/officeDocument/2006/relationships/image" Target="../media/image86.jpeg"/><Relationship Id="rId130" Type="http://schemas.openxmlformats.org/officeDocument/2006/relationships/image" Target="../media/image130.png"/><Relationship Id="rId151" Type="http://schemas.openxmlformats.org/officeDocument/2006/relationships/image" Target="../media/image151.jpeg"/><Relationship Id="rId172" Type="http://schemas.openxmlformats.org/officeDocument/2006/relationships/image" Target="../media/image172.png"/><Relationship Id="rId13" Type="http://schemas.openxmlformats.org/officeDocument/2006/relationships/image" Target="../media/image13.jpeg"/><Relationship Id="rId18" Type="http://schemas.openxmlformats.org/officeDocument/2006/relationships/image" Target="../media/image18.png"/><Relationship Id="rId39" Type="http://schemas.openxmlformats.org/officeDocument/2006/relationships/image" Target="../media/image39.jpeg"/><Relationship Id="rId109" Type="http://schemas.openxmlformats.org/officeDocument/2006/relationships/image" Target="../media/image109.jpeg"/><Relationship Id="rId34" Type="http://schemas.openxmlformats.org/officeDocument/2006/relationships/image" Target="../media/image34.pn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jpeg"/><Relationship Id="rId120" Type="http://schemas.openxmlformats.org/officeDocument/2006/relationships/image" Target="../media/image120.jpeg"/><Relationship Id="rId125" Type="http://schemas.openxmlformats.org/officeDocument/2006/relationships/image" Target="../media/image125.jpeg"/><Relationship Id="rId141" Type="http://schemas.openxmlformats.org/officeDocument/2006/relationships/image" Target="../media/image141.jpeg"/><Relationship Id="rId146" Type="http://schemas.openxmlformats.org/officeDocument/2006/relationships/image" Target="../media/image146.png"/><Relationship Id="rId167" Type="http://schemas.openxmlformats.org/officeDocument/2006/relationships/image" Target="../media/image167.png"/><Relationship Id="rId188" Type="http://schemas.openxmlformats.org/officeDocument/2006/relationships/image" Target="../media/image188.jpeg"/><Relationship Id="rId7" Type="http://schemas.openxmlformats.org/officeDocument/2006/relationships/image" Target="../media/image7.png"/><Relationship Id="rId71" Type="http://schemas.openxmlformats.org/officeDocument/2006/relationships/image" Target="../media/image71.jpeg"/><Relationship Id="rId92" Type="http://schemas.openxmlformats.org/officeDocument/2006/relationships/image" Target="../media/image92.jpeg"/><Relationship Id="rId162" Type="http://schemas.openxmlformats.org/officeDocument/2006/relationships/image" Target="../media/image162.jpeg"/><Relationship Id="rId183" Type="http://schemas.openxmlformats.org/officeDocument/2006/relationships/image" Target="../media/image183.png"/><Relationship Id="rId2" Type="http://schemas.openxmlformats.org/officeDocument/2006/relationships/image" Target="../media/image2.png"/><Relationship Id="rId29" Type="http://schemas.openxmlformats.org/officeDocument/2006/relationships/image" Target="../media/image29.png"/><Relationship Id="rId24" Type="http://schemas.openxmlformats.org/officeDocument/2006/relationships/image" Target="../media/image24.png"/><Relationship Id="rId40" Type="http://schemas.openxmlformats.org/officeDocument/2006/relationships/image" Target="../media/image40.jpeg"/><Relationship Id="rId45" Type="http://schemas.openxmlformats.org/officeDocument/2006/relationships/image" Target="../media/image45.pn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eg"/><Relationship Id="rId115" Type="http://schemas.openxmlformats.org/officeDocument/2006/relationships/image" Target="../media/image115.jpeg"/><Relationship Id="rId131" Type="http://schemas.openxmlformats.org/officeDocument/2006/relationships/image" Target="../media/image131.png"/><Relationship Id="rId136" Type="http://schemas.openxmlformats.org/officeDocument/2006/relationships/image" Target="../media/image136.jpeg"/><Relationship Id="rId157" Type="http://schemas.openxmlformats.org/officeDocument/2006/relationships/image" Target="../media/image157.jpeg"/><Relationship Id="rId178" Type="http://schemas.openxmlformats.org/officeDocument/2006/relationships/image" Target="../media/image178.png"/><Relationship Id="rId61" Type="http://schemas.openxmlformats.org/officeDocument/2006/relationships/image" Target="../media/image61.jpeg"/><Relationship Id="rId82" Type="http://schemas.openxmlformats.org/officeDocument/2006/relationships/image" Target="../media/image82.jpeg"/><Relationship Id="rId152" Type="http://schemas.openxmlformats.org/officeDocument/2006/relationships/image" Target="../media/image152.jpeg"/><Relationship Id="rId173" Type="http://schemas.openxmlformats.org/officeDocument/2006/relationships/image" Target="../media/image173.png"/><Relationship Id="rId19" Type="http://schemas.openxmlformats.org/officeDocument/2006/relationships/image" Target="../media/image19.png"/><Relationship Id="rId14" Type="http://schemas.openxmlformats.org/officeDocument/2006/relationships/image" Target="../media/image14.png"/><Relationship Id="rId30" Type="http://schemas.openxmlformats.org/officeDocument/2006/relationships/image" Target="../media/image30.pn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jpeg"/><Relationship Id="rId126" Type="http://schemas.openxmlformats.org/officeDocument/2006/relationships/image" Target="../media/image126.gif"/><Relationship Id="rId147" Type="http://schemas.openxmlformats.org/officeDocument/2006/relationships/image" Target="../media/image147.jpeg"/><Relationship Id="rId168" Type="http://schemas.openxmlformats.org/officeDocument/2006/relationships/image" Target="../media/image168.pn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jpeg"/><Relationship Id="rId98" Type="http://schemas.openxmlformats.org/officeDocument/2006/relationships/image" Target="../media/image98.jpeg"/><Relationship Id="rId121" Type="http://schemas.openxmlformats.org/officeDocument/2006/relationships/image" Target="../media/image121.jpeg"/><Relationship Id="rId142" Type="http://schemas.openxmlformats.org/officeDocument/2006/relationships/image" Target="../media/image142.jpeg"/><Relationship Id="rId163" Type="http://schemas.openxmlformats.org/officeDocument/2006/relationships/image" Target="../media/image163.jpeg"/><Relationship Id="rId184" Type="http://schemas.openxmlformats.org/officeDocument/2006/relationships/image" Target="../media/image184.png"/><Relationship Id="rId189" Type="http://schemas.openxmlformats.org/officeDocument/2006/relationships/image" Target="../media/image189.jpeg"/><Relationship Id="rId3" Type="http://schemas.openxmlformats.org/officeDocument/2006/relationships/image" Target="../media/image3.png"/><Relationship Id="rId25" Type="http://schemas.openxmlformats.org/officeDocument/2006/relationships/image" Target="../media/image25.png"/><Relationship Id="rId46" Type="http://schemas.openxmlformats.org/officeDocument/2006/relationships/image" Target="../media/image46.png"/><Relationship Id="rId67" Type="http://schemas.openxmlformats.org/officeDocument/2006/relationships/image" Target="../media/image67.jpeg"/><Relationship Id="rId116" Type="http://schemas.openxmlformats.org/officeDocument/2006/relationships/image" Target="../media/image116.jpeg"/><Relationship Id="rId137" Type="http://schemas.openxmlformats.org/officeDocument/2006/relationships/image" Target="../media/image137.jpeg"/><Relationship Id="rId158" Type="http://schemas.openxmlformats.org/officeDocument/2006/relationships/image" Target="../media/image158.jpeg"/><Relationship Id="rId20" Type="http://schemas.openxmlformats.org/officeDocument/2006/relationships/image" Target="../media/image20.pn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jpeg"/><Relationship Id="rId88" Type="http://schemas.openxmlformats.org/officeDocument/2006/relationships/image" Target="../media/image88.jpeg"/><Relationship Id="rId111" Type="http://schemas.openxmlformats.org/officeDocument/2006/relationships/image" Target="../media/image111.jpeg"/><Relationship Id="rId132" Type="http://schemas.openxmlformats.org/officeDocument/2006/relationships/image" Target="../media/image132.png"/><Relationship Id="rId153" Type="http://schemas.openxmlformats.org/officeDocument/2006/relationships/image" Target="../media/image153.jpeg"/><Relationship Id="rId174" Type="http://schemas.openxmlformats.org/officeDocument/2006/relationships/image" Target="../media/image174.jpeg"/><Relationship Id="rId179" Type="http://schemas.openxmlformats.org/officeDocument/2006/relationships/image" Target="../media/image179.png"/><Relationship Id="rId190" Type="http://schemas.openxmlformats.org/officeDocument/2006/relationships/image" Target="../media/image190.png"/><Relationship Id="rId15" Type="http://schemas.openxmlformats.org/officeDocument/2006/relationships/image" Target="../media/image15.png"/><Relationship Id="rId36" Type="http://schemas.openxmlformats.org/officeDocument/2006/relationships/image" Target="../media/image36.jpeg"/><Relationship Id="rId57" Type="http://schemas.openxmlformats.org/officeDocument/2006/relationships/image" Target="../media/image57.jpeg"/><Relationship Id="rId106" Type="http://schemas.openxmlformats.org/officeDocument/2006/relationships/image" Target="../media/image106.jpeg"/><Relationship Id="rId127" Type="http://schemas.openxmlformats.org/officeDocument/2006/relationships/image" Target="../media/image127.jpeg"/><Relationship Id="rId10" Type="http://schemas.openxmlformats.org/officeDocument/2006/relationships/image" Target="../media/image10.jpeg"/><Relationship Id="rId31" Type="http://schemas.openxmlformats.org/officeDocument/2006/relationships/image" Target="../media/image31.png"/><Relationship Id="rId52" Type="http://schemas.openxmlformats.org/officeDocument/2006/relationships/image" Target="../media/image52.jpeg"/><Relationship Id="rId73" Type="http://schemas.openxmlformats.org/officeDocument/2006/relationships/image" Target="../media/image73.jpeg"/><Relationship Id="rId78" Type="http://schemas.openxmlformats.org/officeDocument/2006/relationships/image" Target="../media/image78.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143" Type="http://schemas.openxmlformats.org/officeDocument/2006/relationships/image" Target="../media/image143.jpeg"/><Relationship Id="rId148" Type="http://schemas.openxmlformats.org/officeDocument/2006/relationships/image" Target="../media/image148.png"/><Relationship Id="rId164" Type="http://schemas.openxmlformats.org/officeDocument/2006/relationships/image" Target="../media/image164.jpeg"/><Relationship Id="rId169" Type="http://schemas.openxmlformats.org/officeDocument/2006/relationships/image" Target="../media/image169.png"/><Relationship Id="rId185" Type="http://schemas.openxmlformats.org/officeDocument/2006/relationships/image" Target="../media/image185.png"/><Relationship Id="rId4" Type="http://schemas.openxmlformats.org/officeDocument/2006/relationships/image" Target="../media/image4.png"/><Relationship Id="rId9" Type="http://schemas.openxmlformats.org/officeDocument/2006/relationships/image" Target="../media/image9.jpeg"/><Relationship Id="rId180" Type="http://schemas.openxmlformats.org/officeDocument/2006/relationships/image" Target="../media/image180.png"/><Relationship Id="rId26" Type="http://schemas.openxmlformats.org/officeDocument/2006/relationships/image" Target="../media/image26.png"/><Relationship Id="rId47" Type="http://schemas.openxmlformats.org/officeDocument/2006/relationships/image" Target="../media/image47.png"/><Relationship Id="rId68" Type="http://schemas.openxmlformats.org/officeDocument/2006/relationships/image" Target="../media/image68.jpeg"/><Relationship Id="rId89" Type="http://schemas.openxmlformats.org/officeDocument/2006/relationships/image" Target="../media/image89.jpeg"/><Relationship Id="rId112" Type="http://schemas.openxmlformats.org/officeDocument/2006/relationships/image" Target="../media/image112.jpeg"/><Relationship Id="rId133" Type="http://schemas.openxmlformats.org/officeDocument/2006/relationships/image" Target="../media/image133.png"/><Relationship Id="rId154" Type="http://schemas.openxmlformats.org/officeDocument/2006/relationships/image" Target="../media/image154.jpeg"/><Relationship Id="rId175" Type="http://schemas.openxmlformats.org/officeDocument/2006/relationships/image" Target="../media/image175.gif"/><Relationship Id="rId16" Type="http://schemas.openxmlformats.org/officeDocument/2006/relationships/image" Target="../media/image16.png"/><Relationship Id="rId37" Type="http://schemas.openxmlformats.org/officeDocument/2006/relationships/image" Target="../media/image37.jpeg"/><Relationship Id="rId58" Type="http://schemas.openxmlformats.org/officeDocument/2006/relationships/image" Target="../media/image58.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gif"/><Relationship Id="rId144" Type="http://schemas.openxmlformats.org/officeDocument/2006/relationships/image" Target="../media/image144.jpeg"/><Relationship Id="rId90" Type="http://schemas.openxmlformats.org/officeDocument/2006/relationships/image" Target="../media/image90.jpeg"/><Relationship Id="rId165" Type="http://schemas.openxmlformats.org/officeDocument/2006/relationships/image" Target="../media/image165.jpeg"/><Relationship Id="rId186" Type="http://schemas.openxmlformats.org/officeDocument/2006/relationships/image" Target="../media/image186.jpeg"/><Relationship Id="rId27" Type="http://schemas.openxmlformats.org/officeDocument/2006/relationships/image" Target="../media/image27.png"/><Relationship Id="rId48" Type="http://schemas.openxmlformats.org/officeDocument/2006/relationships/image" Target="../media/image48.jpeg"/><Relationship Id="rId69" Type="http://schemas.openxmlformats.org/officeDocument/2006/relationships/image" Target="../media/image69.jpeg"/><Relationship Id="rId113" Type="http://schemas.openxmlformats.org/officeDocument/2006/relationships/image" Target="../media/image113.jpeg"/><Relationship Id="rId134" Type="http://schemas.openxmlformats.org/officeDocument/2006/relationships/image" Target="../media/image134.jpeg"/><Relationship Id="rId80" Type="http://schemas.openxmlformats.org/officeDocument/2006/relationships/image" Target="../media/image80.jpeg"/><Relationship Id="rId155" Type="http://schemas.openxmlformats.org/officeDocument/2006/relationships/image" Target="../media/image155.jpeg"/><Relationship Id="rId176" Type="http://schemas.openxmlformats.org/officeDocument/2006/relationships/image" Target="../media/image176.png"/><Relationship Id="rId17" Type="http://schemas.openxmlformats.org/officeDocument/2006/relationships/image" Target="../media/image17.png"/><Relationship Id="rId38" Type="http://schemas.openxmlformats.org/officeDocument/2006/relationships/image" Target="../media/image38.jpeg"/><Relationship Id="rId59" Type="http://schemas.openxmlformats.org/officeDocument/2006/relationships/image" Target="../media/image59.jpeg"/><Relationship Id="rId103" Type="http://schemas.openxmlformats.org/officeDocument/2006/relationships/image" Target="../media/image103.jpeg"/><Relationship Id="rId124" Type="http://schemas.openxmlformats.org/officeDocument/2006/relationships/image" Target="../media/image124.jpeg"/><Relationship Id="rId70" Type="http://schemas.openxmlformats.org/officeDocument/2006/relationships/image" Target="../media/image70.jpeg"/><Relationship Id="rId91" Type="http://schemas.openxmlformats.org/officeDocument/2006/relationships/image" Target="../media/image91.jpeg"/><Relationship Id="rId145" Type="http://schemas.openxmlformats.org/officeDocument/2006/relationships/image" Target="../media/image145.jpeg"/><Relationship Id="rId166" Type="http://schemas.openxmlformats.org/officeDocument/2006/relationships/image" Target="../media/image166.png"/><Relationship Id="rId187" Type="http://schemas.openxmlformats.org/officeDocument/2006/relationships/image" Target="../media/image187.jpeg"/><Relationship Id="rId1" Type="http://schemas.openxmlformats.org/officeDocument/2006/relationships/image" Target="../media/image1.jpeg"/><Relationship Id="rId28" Type="http://schemas.openxmlformats.org/officeDocument/2006/relationships/image" Target="../media/image28.png"/><Relationship Id="rId49" Type="http://schemas.openxmlformats.org/officeDocument/2006/relationships/image" Target="../media/image49.jpeg"/><Relationship Id="rId114" Type="http://schemas.openxmlformats.org/officeDocument/2006/relationships/image" Target="../media/image114.jpeg"/><Relationship Id="rId60" Type="http://schemas.openxmlformats.org/officeDocument/2006/relationships/image" Target="../media/image60.jpeg"/><Relationship Id="rId81" Type="http://schemas.openxmlformats.org/officeDocument/2006/relationships/image" Target="../media/image81.jpeg"/><Relationship Id="rId135" Type="http://schemas.openxmlformats.org/officeDocument/2006/relationships/image" Target="../media/image135.jpeg"/><Relationship Id="rId156" Type="http://schemas.openxmlformats.org/officeDocument/2006/relationships/image" Target="../media/image156.jpeg"/><Relationship Id="rId177" Type="http://schemas.openxmlformats.org/officeDocument/2006/relationships/image" Target="../media/image177.png"/></Relationships>
</file>

<file path=xl/drawings/drawing1.xml><?xml version="1.0" encoding="utf-8"?>
<xdr:wsDr xmlns:xdr="http://schemas.openxmlformats.org/drawingml/2006/spreadsheetDrawing" xmlns:a="http://schemas.openxmlformats.org/drawingml/2006/main">
  <xdr:oneCellAnchor>
    <xdr:from>
      <xdr:col>1</xdr:col>
      <xdr:colOff>247485</xdr:colOff>
      <xdr:row>0</xdr:row>
      <xdr:rowOff>83184</xdr:rowOff>
    </xdr:from>
    <xdr:ext cx="663602" cy="685938"/>
    <xdr:pic>
      <xdr:nvPicPr>
        <xdr:cNvPr id="2" name="Рисунок 1" descr="Лого ТД ТИТАН. мини.jpg"/>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93205" y="83184"/>
          <a:ext cx="663602" cy="685938"/>
        </a:xfrm>
        <a:prstGeom prst="rect">
          <a:avLst/>
        </a:prstGeom>
      </xdr:spPr>
    </xdr:pic>
    <xdr:clientData/>
  </xdr:oneCellAnchor>
  <xdr:oneCellAnchor>
    <xdr:from>
      <xdr:col>13</xdr:col>
      <xdr:colOff>0</xdr:colOff>
      <xdr:row>67</xdr:row>
      <xdr:rowOff>563880</xdr:rowOff>
    </xdr:from>
    <xdr:ext cx="6585" cy="588930"/>
    <xdr:pic>
      <xdr:nvPicPr>
        <xdr:cNvPr id="28" name="Рисунок 27" descr="New.png"/>
        <xdr:cNvPicPr>
          <a:picLocks noChangeAspect="1"/>
        </xdr:cNvPicPr>
      </xdr:nvPicPr>
      <xdr:blipFill>
        <a:blip xmlns:r="http://schemas.openxmlformats.org/officeDocument/2006/relationships" r:embed="rId2" cstate="print"/>
        <a:stretch>
          <a:fillRect/>
        </a:stretch>
      </xdr:blipFill>
      <xdr:spPr>
        <a:xfrm>
          <a:off x="6141720" y="8938260"/>
          <a:ext cx="585705" cy="588930"/>
        </a:xfrm>
        <a:prstGeom prst="rect">
          <a:avLst/>
        </a:prstGeom>
      </xdr:spPr>
    </xdr:pic>
    <xdr:clientData/>
  </xdr:oneCellAnchor>
  <xdr:oneCellAnchor>
    <xdr:from>
      <xdr:col>13</xdr:col>
      <xdr:colOff>0</xdr:colOff>
      <xdr:row>175</xdr:row>
      <xdr:rowOff>754380</xdr:rowOff>
    </xdr:from>
    <xdr:ext cx="14205" cy="587026"/>
    <xdr:pic>
      <xdr:nvPicPr>
        <xdr:cNvPr id="36" name="Рисунок 35" descr="New.png"/>
        <xdr:cNvPicPr>
          <a:picLocks noChangeAspect="1"/>
        </xdr:cNvPicPr>
      </xdr:nvPicPr>
      <xdr:blipFill>
        <a:blip xmlns:r="http://schemas.openxmlformats.org/officeDocument/2006/relationships" r:embed="rId2" cstate="print"/>
        <a:stretch>
          <a:fillRect/>
        </a:stretch>
      </xdr:blipFill>
      <xdr:spPr>
        <a:xfrm>
          <a:off x="6149340" y="30556200"/>
          <a:ext cx="585705" cy="588930"/>
        </a:xfrm>
        <a:prstGeom prst="rect">
          <a:avLst/>
        </a:prstGeom>
      </xdr:spPr>
    </xdr:pic>
    <xdr:clientData/>
  </xdr:oneCellAnchor>
  <xdr:oneCellAnchor>
    <xdr:from>
      <xdr:col>13</xdr:col>
      <xdr:colOff>0</xdr:colOff>
      <xdr:row>177</xdr:row>
      <xdr:rowOff>0</xdr:rowOff>
    </xdr:from>
    <xdr:ext cx="6585" cy="588931"/>
    <xdr:pic>
      <xdr:nvPicPr>
        <xdr:cNvPr id="37" name="Рисунок 36" descr="New.png"/>
        <xdr:cNvPicPr>
          <a:picLocks noChangeAspect="1"/>
        </xdr:cNvPicPr>
      </xdr:nvPicPr>
      <xdr:blipFill>
        <a:blip xmlns:r="http://schemas.openxmlformats.org/officeDocument/2006/relationships" r:embed="rId2" cstate="print"/>
        <a:stretch>
          <a:fillRect/>
        </a:stretch>
      </xdr:blipFill>
      <xdr:spPr>
        <a:xfrm>
          <a:off x="6141720" y="31127700"/>
          <a:ext cx="585705" cy="588930"/>
        </a:xfrm>
        <a:prstGeom prst="rect">
          <a:avLst/>
        </a:prstGeom>
      </xdr:spPr>
    </xdr:pic>
    <xdr:clientData/>
  </xdr:oneCellAnchor>
  <xdr:oneCellAnchor>
    <xdr:from>
      <xdr:col>13</xdr:col>
      <xdr:colOff>0</xdr:colOff>
      <xdr:row>184</xdr:row>
      <xdr:rowOff>0</xdr:rowOff>
    </xdr:from>
    <xdr:ext cx="14205" cy="588932"/>
    <xdr:pic>
      <xdr:nvPicPr>
        <xdr:cNvPr id="38" name="Рисунок 37" descr="New.png"/>
        <xdr:cNvPicPr>
          <a:picLocks noChangeAspect="1"/>
        </xdr:cNvPicPr>
      </xdr:nvPicPr>
      <xdr:blipFill>
        <a:blip xmlns:r="http://schemas.openxmlformats.org/officeDocument/2006/relationships" r:embed="rId2" cstate="print"/>
        <a:stretch>
          <a:fillRect/>
        </a:stretch>
      </xdr:blipFill>
      <xdr:spPr>
        <a:xfrm>
          <a:off x="6149340" y="32887920"/>
          <a:ext cx="585705" cy="588930"/>
        </a:xfrm>
        <a:prstGeom prst="rect">
          <a:avLst/>
        </a:prstGeom>
      </xdr:spPr>
    </xdr:pic>
    <xdr:clientData/>
  </xdr:oneCellAnchor>
  <xdr:oneCellAnchor>
    <xdr:from>
      <xdr:col>13</xdr:col>
      <xdr:colOff>0</xdr:colOff>
      <xdr:row>188</xdr:row>
      <xdr:rowOff>7620</xdr:rowOff>
    </xdr:from>
    <xdr:ext cx="14205" cy="588931"/>
    <xdr:pic>
      <xdr:nvPicPr>
        <xdr:cNvPr id="39" name="Рисунок 38" descr="New.png"/>
        <xdr:cNvPicPr>
          <a:picLocks noChangeAspect="1"/>
        </xdr:cNvPicPr>
      </xdr:nvPicPr>
      <xdr:blipFill>
        <a:blip xmlns:r="http://schemas.openxmlformats.org/officeDocument/2006/relationships" r:embed="rId2" cstate="print"/>
        <a:stretch>
          <a:fillRect/>
        </a:stretch>
      </xdr:blipFill>
      <xdr:spPr>
        <a:xfrm>
          <a:off x="6149340" y="34107120"/>
          <a:ext cx="585705" cy="588930"/>
        </a:xfrm>
        <a:prstGeom prst="rect">
          <a:avLst/>
        </a:prstGeom>
      </xdr:spPr>
    </xdr:pic>
    <xdr:clientData/>
  </xdr:oneCellAnchor>
  <xdr:oneCellAnchor>
    <xdr:from>
      <xdr:col>13</xdr:col>
      <xdr:colOff>0</xdr:colOff>
      <xdr:row>196</xdr:row>
      <xdr:rowOff>0</xdr:rowOff>
    </xdr:from>
    <xdr:ext cx="14205" cy="588928"/>
    <xdr:pic>
      <xdr:nvPicPr>
        <xdr:cNvPr id="43" name="Рисунок 42" descr="New.png"/>
        <xdr:cNvPicPr>
          <a:picLocks noChangeAspect="1"/>
        </xdr:cNvPicPr>
      </xdr:nvPicPr>
      <xdr:blipFill>
        <a:blip xmlns:r="http://schemas.openxmlformats.org/officeDocument/2006/relationships" r:embed="rId2" cstate="print"/>
        <a:stretch>
          <a:fillRect/>
        </a:stretch>
      </xdr:blipFill>
      <xdr:spPr>
        <a:xfrm>
          <a:off x="6145696" y="37802820"/>
          <a:ext cx="585705" cy="588930"/>
        </a:xfrm>
        <a:prstGeom prst="rect">
          <a:avLst/>
        </a:prstGeom>
      </xdr:spPr>
    </xdr:pic>
    <xdr:clientData/>
  </xdr:oneCellAnchor>
  <xdr:oneCellAnchor>
    <xdr:from>
      <xdr:col>5</xdr:col>
      <xdr:colOff>753718</xdr:colOff>
      <xdr:row>57</xdr:row>
      <xdr:rowOff>935934</xdr:rowOff>
    </xdr:from>
    <xdr:ext cx="438978" cy="476873"/>
    <xdr:pic>
      <xdr:nvPicPr>
        <xdr:cNvPr id="62" name="Рисунок 61" descr="New.png"/>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7123044" y="17882151"/>
          <a:ext cx="438978" cy="476873"/>
        </a:xfrm>
        <a:prstGeom prst="rect">
          <a:avLst/>
        </a:prstGeom>
      </xdr:spPr>
    </xdr:pic>
    <xdr:clientData/>
  </xdr:oneCellAnchor>
  <xdr:oneCellAnchor>
    <xdr:from>
      <xdr:col>5</xdr:col>
      <xdr:colOff>753717</xdr:colOff>
      <xdr:row>59</xdr:row>
      <xdr:rowOff>2</xdr:rowOff>
    </xdr:from>
    <xdr:ext cx="438978" cy="476873"/>
    <xdr:pic>
      <xdr:nvPicPr>
        <xdr:cNvPr id="63" name="Рисунок 62" descr="New.png"/>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7123043" y="18321132"/>
          <a:ext cx="438978" cy="476873"/>
        </a:xfrm>
        <a:prstGeom prst="rect">
          <a:avLst/>
        </a:prstGeom>
      </xdr:spPr>
    </xdr:pic>
    <xdr:clientData/>
  </xdr:oneCellAnchor>
  <xdr:oneCellAnchor>
    <xdr:from>
      <xdr:col>5</xdr:col>
      <xdr:colOff>762000</xdr:colOff>
      <xdr:row>60</xdr:row>
      <xdr:rowOff>0</xdr:rowOff>
    </xdr:from>
    <xdr:ext cx="438978" cy="476873"/>
    <xdr:pic>
      <xdr:nvPicPr>
        <xdr:cNvPr id="64" name="Рисунок 63" descr="New.png"/>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7131326" y="18760109"/>
          <a:ext cx="438978" cy="476873"/>
        </a:xfrm>
        <a:prstGeom prst="rect">
          <a:avLst/>
        </a:prstGeom>
      </xdr:spPr>
    </xdr:pic>
    <xdr:clientData/>
  </xdr:oneCellAnchor>
  <xdr:oneCellAnchor>
    <xdr:from>
      <xdr:col>5</xdr:col>
      <xdr:colOff>753716</xdr:colOff>
      <xdr:row>60</xdr:row>
      <xdr:rowOff>505239</xdr:rowOff>
    </xdr:from>
    <xdr:ext cx="438978" cy="476873"/>
    <xdr:pic>
      <xdr:nvPicPr>
        <xdr:cNvPr id="65" name="Рисунок 64" descr="New.png"/>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7123042" y="19397869"/>
          <a:ext cx="438978" cy="476873"/>
        </a:xfrm>
        <a:prstGeom prst="rect">
          <a:avLst/>
        </a:prstGeom>
      </xdr:spPr>
    </xdr:pic>
    <xdr:clientData/>
  </xdr:oneCellAnchor>
  <xdr:oneCellAnchor>
    <xdr:from>
      <xdr:col>5</xdr:col>
      <xdr:colOff>753718</xdr:colOff>
      <xdr:row>61</xdr:row>
      <xdr:rowOff>460099</xdr:rowOff>
    </xdr:from>
    <xdr:ext cx="438978" cy="476873"/>
    <xdr:pic>
      <xdr:nvPicPr>
        <xdr:cNvPr id="66" name="Рисунок 65" descr="New.png"/>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7123044" y="19733729"/>
          <a:ext cx="438978" cy="476873"/>
        </a:xfrm>
        <a:prstGeom prst="rect">
          <a:avLst/>
        </a:prstGeom>
      </xdr:spPr>
    </xdr:pic>
    <xdr:clientData/>
  </xdr:oneCellAnchor>
  <xdr:oneCellAnchor>
    <xdr:from>
      <xdr:col>5</xdr:col>
      <xdr:colOff>753718</xdr:colOff>
      <xdr:row>54</xdr:row>
      <xdr:rowOff>240195</xdr:rowOff>
    </xdr:from>
    <xdr:ext cx="438978" cy="476873"/>
    <xdr:pic>
      <xdr:nvPicPr>
        <xdr:cNvPr id="67" name="Рисунок 66" descr="New.png"/>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7123044" y="16001999"/>
          <a:ext cx="438978" cy="476873"/>
        </a:xfrm>
        <a:prstGeom prst="rect">
          <a:avLst/>
        </a:prstGeom>
      </xdr:spPr>
    </xdr:pic>
    <xdr:clientData/>
  </xdr:oneCellAnchor>
  <xdr:oneCellAnchor>
    <xdr:from>
      <xdr:col>5</xdr:col>
      <xdr:colOff>762000</xdr:colOff>
      <xdr:row>55</xdr:row>
      <xdr:rowOff>1134718</xdr:rowOff>
    </xdr:from>
    <xdr:ext cx="438978" cy="476873"/>
    <xdr:pic>
      <xdr:nvPicPr>
        <xdr:cNvPr id="68" name="Рисунок 67" descr="New.png"/>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6824870" y="18760109"/>
          <a:ext cx="438978" cy="476873"/>
        </a:xfrm>
        <a:prstGeom prst="rect">
          <a:avLst/>
        </a:prstGeom>
      </xdr:spPr>
    </xdr:pic>
    <xdr:clientData/>
  </xdr:oneCellAnchor>
  <xdr:oneCellAnchor>
    <xdr:from>
      <xdr:col>5</xdr:col>
      <xdr:colOff>762001</xdr:colOff>
      <xdr:row>33</xdr:row>
      <xdr:rowOff>190501</xdr:rowOff>
    </xdr:from>
    <xdr:ext cx="438978" cy="476873"/>
    <xdr:pic>
      <xdr:nvPicPr>
        <xdr:cNvPr id="69" name="Рисунок 68" descr="New.png"/>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7131327" y="8042414"/>
          <a:ext cx="438978" cy="476873"/>
        </a:xfrm>
        <a:prstGeom prst="rect">
          <a:avLst/>
        </a:prstGeom>
      </xdr:spPr>
    </xdr:pic>
    <xdr:clientData/>
  </xdr:oneCellAnchor>
  <xdr:oneCellAnchor>
    <xdr:from>
      <xdr:col>5</xdr:col>
      <xdr:colOff>753717</xdr:colOff>
      <xdr:row>37</xdr:row>
      <xdr:rowOff>0</xdr:rowOff>
    </xdr:from>
    <xdr:ext cx="438978" cy="476873"/>
    <xdr:pic>
      <xdr:nvPicPr>
        <xdr:cNvPr id="71" name="Рисунок 70" descr="New.png"/>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7123043" y="10030239"/>
          <a:ext cx="438978" cy="476873"/>
        </a:xfrm>
        <a:prstGeom prst="rect">
          <a:avLst/>
        </a:prstGeom>
      </xdr:spPr>
    </xdr:pic>
    <xdr:clientData/>
  </xdr:oneCellAnchor>
  <xdr:oneCellAnchor>
    <xdr:from>
      <xdr:col>5</xdr:col>
      <xdr:colOff>762000</xdr:colOff>
      <xdr:row>38</xdr:row>
      <xdr:rowOff>0</xdr:rowOff>
    </xdr:from>
    <xdr:ext cx="438978" cy="476873"/>
    <xdr:pic>
      <xdr:nvPicPr>
        <xdr:cNvPr id="72" name="Рисунок 71" descr="New.png"/>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7131326" y="10469217"/>
          <a:ext cx="438978" cy="476873"/>
        </a:xfrm>
        <a:prstGeom prst="rect">
          <a:avLst/>
        </a:prstGeom>
      </xdr:spPr>
    </xdr:pic>
    <xdr:clientData/>
  </xdr:oneCellAnchor>
  <xdr:oneCellAnchor>
    <xdr:from>
      <xdr:col>5</xdr:col>
      <xdr:colOff>753717</xdr:colOff>
      <xdr:row>39</xdr:row>
      <xdr:rowOff>0</xdr:rowOff>
    </xdr:from>
    <xdr:ext cx="438978" cy="476873"/>
    <xdr:pic>
      <xdr:nvPicPr>
        <xdr:cNvPr id="73" name="Рисунок 72" descr="New.png"/>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7123043" y="10908196"/>
          <a:ext cx="438978" cy="476873"/>
        </a:xfrm>
        <a:prstGeom prst="rect">
          <a:avLst/>
        </a:prstGeom>
      </xdr:spPr>
    </xdr:pic>
    <xdr:clientData/>
  </xdr:oneCellAnchor>
  <xdr:oneCellAnchor>
    <xdr:from>
      <xdr:col>5</xdr:col>
      <xdr:colOff>762001</xdr:colOff>
      <xdr:row>40</xdr:row>
      <xdr:rowOff>1</xdr:rowOff>
    </xdr:from>
    <xdr:ext cx="438978" cy="476873"/>
    <xdr:pic>
      <xdr:nvPicPr>
        <xdr:cNvPr id="74" name="Рисунок 73" descr="New.png"/>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7131327" y="11421718"/>
          <a:ext cx="438978" cy="476873"/>
        </a:xfrm>
        <a:prstGeom prst="rect">
          <a:avLst/>
        </a:prstGeom>
      </xdr:spPr>
    </xdr:pic>
    <xdr:clientData/>
  </xdr:oneCellAnchor>
  <xdr:oneCellAnchor>
    <xdr:from>
      <xdr:col>5</xdr:col>
      <xdr:colOff>762001</xdr:colOff>
      <xdr:row>40</xdr:row>
      <xdr:rowOff>463825</xdr:rowOff>
    </xdr:from>
    <xdr:ext cx="438978" cy="476873"/>
    <xdr:pic>
      <xdr:nvPicPr>
        <xdr:cNvPr id="75" name="Рисунок 74" descr="New.png"/>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7131327" y="11885542"/>
          <a:ext cx="438978" cy="476873"/>
        </a:xfrm>
        <a:prstGeom prst="rect">
          <a:avLst/>
        </a:prstGeom>
      </xdr:spPr>
    </xdr:pic>
    <xdr:clientData/>
  </xdr:oneCellAnchor>
  <xdr:oneCellAnchor>
    <xdr:from>
      <xdr:col>5</xdr:col>
      <xdr:colOff>753718</xdr:colOff>
      <xdr:row>42</xdr:row>
      <xdr:rowOff>8281</xdr:rowOff>
    </xdr:from>
    <xdr:ext cx="438978" cy="476873"/>
    <xdr:pic>
      <xdr:nvPicPr>
        <xdr:cNvPr id="76" name="Рисунок 75" descr="New.png"/>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7123044" y="12357651"/>
          <a:ext cx="438978" cy="476873"/>
        </a:xfrm>
        <a:prstGeom prst="rect">
          <a:avLst/>
        </a:prstGeom>
      </xdr:spPr>
    </xdr:pic>
    <xdr:clientData/>
  </xdr:oneCellAnchor>
  <xdr:oneCellAnchor>
    <xdr:from>
      <xdr:col>5</xdr:col>
      <xdr:colOff>761999</xdr:colOff>
      <xdr:row>66</xdr:row>
      <xdr:rowOff>0</xdr:rowOff>
    </xdr:from>
    <xdr:ext cx="438978" cy="476873"/>
    <xdr:pic>
      <xdr:nvPicPr>
        <xdr:cNvPr id="77" name="Рисунок 76" descr="New.png"/>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7048499" y="22694348"/>
          <a:ext cx="438978" cy="476873"/>
        </a:xfrm>
        <a:prstGeom prst="rect">
          <a:avLst/>
        </a:prstGeom>
      </xdr:spPr>
    </xdr:pic>
    <xdr:clientData/>
  </xdr:oneCellAnchor>
  <xdr:oneCellAnchor>
    <xdr:from>
      <xdr:col>5</xdr:col>
      <xdr:colOff>762000</xdr:colOff>
      <xdr:row>66</xdr:row>
      <xdr:rowOff>1002196</xdr:rowOff>
    </xdr:from>
    <xdr:ext cx="438978" cy="476873"/>
    <xdr:pic>
      <xdr:nvPicPr>
        <xdr:cNvPr id="78" name="Рисунок 77" descr="New.png"/>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7048500" y="23696544"/>
          <a:ext cx="438978" cy="476873"/>
        </a:xfrm>
        <a:prstGeom prst="rect">
          <a:avLst/>
        </a:prstGeom>
      </xdr:spPr>
    </xdr:pic>
    <xdr:clientData/>
  </xdr:oneCellAnchor>
  <xdr:oneCellAnchor>
    <xdr:from>
      <xdr:col>5</xdr:col>
      <xdr:colOff>762000</xdr:colOff>
      <xdr:row>67</xdr:row>
      <xdr:rowOff>1010477</xdr:rowOff>
    </xdr:from>
    <xdr:ext cx="438978" cy="476873"/>
    <xdr:pic>
      <xdr:nvPicPr>
        <xdr:cNvPr id="79" name="Рисунок 78" descr="New.png"/>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7048500" y="24715303"/>
          <a:ext cx="438978" cy="476873"/>
        </a:xfrm>
        <a:prstGeom prst="rect">
          <a:avLst/>
        </a:prstGeom>
      </xdr:spPr>
    </xdr:pic>
    <xdr:clientData/>
  </xdr:oneCellAnchor>
  <xdr:oneCellAnchor>
    <xdr:from>
      <xdr:col>5</xdr:col>
      <xdr:colOff>762000</xdr:colOff>
      <xdr:row>68</xdr:row>
      <xdr:rowOff>1002196</xdr:rowOff>
    </xdr:from>
    <xdr:ext cx="438978" cy="476873"/>
    <xdr:pic>
      <xdr:nvPicPr>
        <xdr:cNvPr id="80" name="Рисунок 79" descr="New.png"/>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7048500" y="25717500"/>
          <a:ext cx="438978" cy="476873"/>
        </a:xfrm>
        <a:prstGeom prst="rect">
          <a:avLst/>
        </a:prstGeom>
      </xdr:spPr>
    </xdr:pic>
    <xdr:clientData/>
  </xdr:oneCellAnchor>
  <xdr:oneCellAnchor>
    <xdr:from>
      <xdr:col>5</xdr:col>
      <xdr:colOff>753717</xdr:colOff>
      <xdr:row>70</xdr:row>
      <xdr:rowOff>0</xdr:rowOff>
    </xdr:from>
    <xdr:ext cx="438978" cy="476873"/>
    <xdr:pic>
      <xdr:nvPicPr>
        <xdr:cNvPr id="81" name="Рисунок 80" descr="New.png"/>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7040217" y="26736261"/>
          <a:ext cx="438978" cy="476873"/>
        </a:xfrm>
        <a:prstGeom prst="rect">
          <a:avLst/>
        </a:prstGeom>
      </xdr:spPr>
    </xdr:pic>
    <xdr:clientData/>
  </xdr:oneCellAnchor>
  <xdr:twoCellAnchor editAs="oneCell">
    <xdr:from>
      <xdr:col>5</xdr:col>
      <xdr:colOff>762000</xdr:colOff>
      <xdr:row>71</xdr:row>
      <xdr:rowOff>1</xdr:rowOff>
    </xdr:from>
    <xdr:to>
      <xdr:col>6</xdr:col>
      <xdr:colOff>16565</xdr:colOff>
      <xdr:row>71</xdr:row>
      <xdr:rowOff>476874</xdr:rowOff>
    </xdr:to>
    <xdr:pic>
      <xdr:nvPicPr>
        <xdr:cNvPr id="82" name="Рисунок 81" descr="New.png"/>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7081630" y="27870979"/>
          <a:ext cx="438978" cy="476873"/>
        </a:xfrm>
        <a:prstGeom prst="rect">
          <a:avLst/>
        </a:prstGeom>
      </xdr:spPr>
    </xdr:pic>
    <xdr:clientData/>
  </xdr:twoCellAnchor>
  <xdr:twoCellAnchor editAs="oneCell">
    <xdr:from>
      <xdr:col>5</xdr:col>
      <xdr:colOff>762001</xdr:colOff>
      <xdr:row>86</xdr:row>
      <xdr:rowOff>198782</xdr:rowOff>
    </xdr:from>
    <xdr:to>
      <xdr:col>6</xdr:col>
      <xdr:colOff>16566</xdr:colOff>
      <xdr:row>87</xdr:row>
      <xdr:rowOff>476872</xdr:rowOff>
    </xdr:to>
    <xdr:pic>
      <xdr:nvPicPr>
        <xdr:cNvPr id="83" name="Рисунок 82" descr="New.png"/>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7131327" y="33826173"/>
          <a:ext cx="438978" cy="476873"/>
        </a:xfrm>
        <a:prstGeom prst="rect">
          <a:avLst/>
        </a:prstGeom>
      </xdr:spPr>
    </xdr:pic>
    <xdr:clientData/>
  </xdr:twoCellAnchor>
  <xdr:twoCellAnchor editAs="oneCell">
    <xdr:from>
      <xdr:col>5</xdr:col>
      <xdr:colOff>762000</xdr:colOff>
      <xdr:row>157</xdr:row>
      <xdr:rowOff>157368</xdr:rowOff>
    </xdr:from>
    <xdr:to>
      <xdr:col>6</xdr:col>
      <xdr:colOff>16565</xdr:colOff>
      <xdr:row>158</xdr:row>
      <xdr:rowOff>452023</xdr:rowOff>
    </xdr:to>
    <xdr:pic>
      <xdr:nvPicPr>
        <xdr:cNvPr id="84" name="Рисунок 83" descr="New.png"/>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7048500" y="74742259"/>
          <a:ext cx="438978" cy="476873"/>
        </a:xfrm>
        <a:prstGeom prst="rect">
          <a:avLst/>
        </a:prstGeom>
      </xdr:spPr>
    </xdr:pic>
    <xdr:clientData/>
  </xdr:twoCellAnchor>
  <xdr:twoCellAnchor editAs="oneCell">
    <xdr:from>
      <xdr:col>5</xdr:col>
      <xdr:colOff>762000</xdr:colOff>
      <xdr:row>159</xdr:row>
      <xdr:rowOff>0</xdr:rowOff>
    </xdr:from>
    <xdr:to>
      <xdr:col>6</xdr:col>
      <xdr:colOff>16565</xdr:colOff>
      <xdr:row>159</xdr:row>
      <xdr:rowOff>476873</xdr:rowOff>
    </xdr:to>
    <xdr:pic>
      <xdr:nvPicPr>
        <xdr:cNvPr id="85" name="Рисунок 84" descr="New.png"/>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7048500" y="75959804"/>
          <a:ext cx="438978" cy="476873"/>
        </a:xfrm>
        <a:prstGeom prst="rect">
          <a:avLst/>
        </a:prstGeom>
      </xdr:spPr>
    </xdr:pic>
    <xdr:clientData/>
  </xdr:twoCellAnchor>
  <xdr:twoCellAnchor editAs="oneCell">
    <xdr:from>
      <xdr:col>5</xdr:col>
      <xdr:colOff>753718</xdr:colOff>
      <xdr:row>160</xdr:row>
      <xdr:rowOff>8282</xdr:rowOff>
    </xdr:from>
    <xdr:to>
      <xdr:col>6</xdr:col>
      <xdr:colOff>0</xdr:colOff>
      <xdr:row>160</xdr:row>
      <xdr:rowOff>485155</xdr:rowOff>
    </xdr:to>
    <xdr:pic>
      <xdr:nvPicPr>
        <xdr:cNvPr id="86" name="Рисунок 85" descr="New.png"/>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7040218" y="76978565"/>
          <a:ext cx="438978" cy="476873"/>
        </a:xfrm>
        <a:prstGeom prst="rect">
          <a:avLst/>
        </a:prstGeom>
      </xdr:spPr>
    </xdr:pic>
    <xdr:clientData/>
  </xdr:twoCellAnchor>
  <xdr:twoCellAnchor editAs="oneCell">
    <xdr:from>
      <xdr:col>5</xdr:col>
      <xdr:colOff>762000</xdr:colOff>
      <xdr:row>174</xdr:row>
      <xdr:rowOff>198782</xdr:rowOff>
    </xdr:from>
    <xdr:to>
      <xdr:col>6</xdr:col>
      <xdr:colOff>16565</xdr:colOff>
      <xdr:row>175</xdr:row>
      <xdr:rowOff>476874</xdr:rowOff>
    </xdr:to>
    <xdr:pic>
      <xdr:nvPicPr>
        <xdr:cNvPr id="88" name="Рисунок 87" descr="New.png"/>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7131326" y="68753934"/>
          <a:ext cx="438978" cy="476873"/>
        </a:xfrm>
        <a:prstGeom prst="rect">
          <a:avLst/>
        </a:prstGeom>
      </xdr:spPr>
    </xdr:pic>
    <xdr:clientData/>
  </xdr:twoCellAnchor>
  <xdr:twoCellAnchor editAs="oneCell">
    <xdr:from>
      <xdr:col>5</xdr:col>
      <xdr:colOff>761999</xdr:colOff>
      <xdr:row>176</xdr:row>
      <xdr:rowOff>0</xdr:rowOff>
    </xdr:from>
    <xdr:to>
      <xdr:col>6</xdr:col>
      <xdr:colOff>16564</xdr:colOff>
      <xdr:row>176</xdr:row>
      <xdr:rowOff>476873</xdr:rowOff>
    </xdr:to>
    <xdr:pic>
      <xdr:nvPicPr>
        <xdr:cNvPr id="89" name="Рисунок 88" descr="New.png"/>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7131325" y="69499370"/>
          <a:ext cx="438978" cy="476873"/>
        </a:xfrm>
        <a:prstGeom prst="rect">
          <a:avLst/>
        </a:prstGeom>
      </xdr:spPr>
    </xdr:pic>
    <xdr:clientData/>
  </xdr:twoCellAnchor>
  <xdr:twoCellAnchor editAs="oneCell">
    <xdr:from>
      <xdr:col>5</xdr:col>
      <xdr:colOff>753718</xdr:colOff>
      <xdr:row>177</xdr:row>
      <xdr:rowOff>0</xdr:rowOff>
    </xdr:from>
    <xdr:to>
      <xdr:col>6</xdr:col>
      <xdr:colOff>0</xdr:colOff>
      <xdr:row>177</xdr:row>
      <xdr:rowOff>476873</xdr:rowOff>
    </xdr:to>
    <xdr:pic>
      <xdr:nvPicPr>
        <xdr:cNvPr id="90" name="Рисунок 89" descr="New.png"/>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7123044" y="70153696"/>
          <a:ext cx="438978" cy="476873"/>
        </a:xfrm>
        <a:prstGeom prst="rect">
          <a:avLst/>
        </a:prstGeom>
      </xdr:spPr>
    </xdr:pic>
    <xdr:clientData/>
  </xdr:twoCellAnchor>
  <xdr:twoCellAnchor editAs="oneCell">
    <xdr:from>
      <xdr:col>5</xdr:col>
      <xdr:colOff>762000</xdr:colOff>
      <xdr:row>188</xdr:row>
      <xdr:rowOff>0</xdr:rowOff>
    </xdr:from>
    <xdr:to>
      <xdr:col>6</xdr:col>
      <xdr:colOff>16565</xdr:colOff>
      <xdr:row>188</xdr:row>
      <xdr:rowOff>476873</xdr:rowOff>
    </xdr:to>
    <xdr:pic>
      <xdr:nvPicPr>
        <xdr:cNvPr id="91" name="Рисунок 90" descr="New.png"/>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7131326" y="75885261"/>
          <a:ext cx="438978" cy="476873"/>
        </a:xfrm>
        <a:prstGeom prst="rect">
          <a:avLst/>
        </a:prstGeom>
      </xdr:spPr>
    </xdr:pic>
    <xdr:clientData/>
  </xdr:twoCellAnchor>
  <xdr:twoCellAnchor editAs="oneCell">
    <xdr:from>
      <xdr:col>5</xdr:col>
      <xdr:colOff>762000</xdr:colOff>
      <xdr:row>189</xdr:row>
      <xdr:rowOff>0</xdr:rowOff>
    </xdr:from>
    <xdr:to>
      <xdr:col>6</xdr:col>
      <xdr:colOff>16565</xdr:colOff>
      <xdr:row>189</xdr:row>
      <xdr:rowOff>476873</xdr:rowOff>
    </xdr:to>
    <xdr:pic>
      <xdr:nvPicPr>
        <xdr:cNvPr id="92" name="Рисунок 91" descr="New.png"/>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7131326" y="76597565"/>
          <a:ext cx="438978" cy="476873"/>
        </a:xfrm>
        <a:prstGeom prst="rect">
          <a:avLst/>
        </a:prstGeom>
      </xdr:spPr>
    </xdr:pic>
    <xdr:clientData/>
  </xdr:twoCellAnchor>
  <xdr:twoCellAnchor editAs="oneCell">
    <xdr:from>
      <xdr:col>5</xdr:col>
      <xdr:colOff>753718</xdr:colOff>
      <xdr:row>192</xdr:row>
      <xdr:rowOff>190499</xdr:rowOff>
    </xdr:from>
    <xdr:to>
      <xdr:col>6</xdr:col>
      <xdr:colOff>0</xdr:colOff>
      <xdr:row>193</xdr:row>
      <xdr:rowOff>468591</xdr:rowOff>
    </xdr:to>
    <xdr:pic>
      <xdr:nvPicPr>
        <xdr:cNvPr id="93" name="Рисунок 92" descr="New.png"/>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7123044" y="77815108"/>
          <a:ext cx="438978" cy="476873"/>
        </a:xfrm>
        <a:prstGeom prst="rect">
          <a:avLst/>
        </a:prstGeom>
      </xdr:spPr>
    </xdr:pic>
    <xdr:clientData/>
  </xdr:twoCellAnchor>
  <xdr:twoCellAnchor editAs="oneCell">
    <xdr:from>
      <xdr:col>5</xdr:col>
      <xdr:colOff>762000</xdr:colOff>
      <xdr:row>193</xdr:row>
      <xdr:rowOff>853110</xdr:rowOff>
    </xdr:from>
    <xdr:to>
      <xdr:col>6</xdr:col>
      <xdr:colOff>16565</xdr:colOff>
      <xdr:row>194</xdr:row>
      <xdr:rowOff>468591</xdr:rowOff>
    </xdr:to>
    <xdr:pic>
      <xdr:nvPicPr>
        <xdr:cNvPr id="94" name="Рисунок 93" descr="New.png"/>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7131326" y="78676501"/>
          <a:ext cx="438978" cy="476873"/>
        </a:xfrm>
        <a:prstGeom prst="rect">
          <a:avLst/>
        </a:prstGeom>
      </xdr:spPr>
    </xdr:pic>
    <xdr:clientData/>
  </xdr:twoCellAnchor>
  <xdr:twoCellAnchor editAs="oneCell">
    <xdr:from>
      <xdr:col>5</xdr:col>
      <xdr:colOff>753718</xdr:colOff>
      <xdr:row>195</xdr:row>
      <xdr:rowOff>0</xdr:rowOff>
    </xdr:from>
    <xdr:to>
      <xdr:col>6</xdr:col>
      <xdr:colOff>0</xdr:colOff>
      <xdr:row>195</xdr:row>
      <xdr:rowOff>476873</xdr:rowOff>
    </xdr:to>
    <xdr:pic>
      <xdr:nvPicPr>
        <xdr:cNvPr id="95" name="Рисунок 94" descr="New.png"/>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7123044" y="79438500"/>
          <a:ext cx="438978" cy="476873"/>
        </a:xfrm>
        <a:prstGeom prst="rect">
          <a:avLst/>
        </a:prstGeom>
      </xdr:spPr>
    </xdr:pic>
    <xdr:clientData/>
  </xdr:twoCellAnchor>
  <xdr:twoCellAnchor editAs="oneCell">
    <xdr:from>
      <xdr:col>5</xdr:col>
      <xdr:colOff>762000</xdr:colOff>
      <xdr:row>195</xdr:row>
      <xdr:rowOff>1060174</xdr:rowOff>
    </xdr:from>
    <xdr:to>
      <xdr:col>6</xdr:col>
      <xdr:colOff>16565</xdr:colOff>
      <xdr:row>196</xdr:row>
      <xdr:rowOff>468590</xdr:rowOff>
    </xdr:to>
    <xdr:pic>
      <xdr:nvPicPr>
        <xdr:cNvPr id="96" name="Рисунок 95" descr="New.png"/>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7081630" y="104816413"/>
          <a:ext cx="438978" cy="476873"/>
        </a:xfrm>
        <a:prstGeom prst="rect">
          <a:avLst/>
        </a:prstGeom>
      </xdr:spPr>
    </xdr:pic>
    <xdr:clientData/>
  </xdr:twoCellAnchor>
  <xdr:twoCellAnchor editAs="oneCell">
    <xdr:from>
      <xdr:col>5</xdr:col>
      <xdr:colOff>762000</xdr:colOff>
      <xdr:row>196</xdr:row>
      <xdr:rowOff>1200977</xdr:rowOff>
    </xdr:from>
    <xdr:to>
      <xdr:col>6</xdr:col>
      <xdr:colOff>16565</xdr:colOff>
      <xdr:row>197</xdr:row>
      <xdr:rowOff>476872</xdr:rowOff>
    </xdr:to>
    <xdr:pic>
      <xdr:nvPicPr>
        <xdr:cNvPr id="97" name="Рисунок 96" descr="New.png"/>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7081630" y="106025673"/>
          <a:ext cx="438978" cy="476873"/>
        </a:xfrm>
        <a:prstGeom prst="rect">
          <a:avLst/>
        </a:prstGeom>
      </xdr:spPr>
    </xdr:pic>
    <xdr:clientData/>
  </xdr:twoCellAnchor>
  <xdr:twoCellAnchor editAs="oneCell">
    <xdr:from>
      <xdr:col>5</xdr:col>
      <xdr:colOff>762000</xdr:colOff>
      <xdr:row>197</xdr:row>
      <xdr:rowOff>935936</xdr:rowOff>
    </xdr:from>
    <xdr:to>
      <xdr:col>6</xdr:col>
      <xdr:colOff>16565</xdr:colOff>
      <xdr:row>198</xdr:row>
      <xdr:rowOff>468591</xdr:rowOff>
    </xdr:to>
    <xdr:pic>
      <xdr:nvPicPr>
        <xdr:cNvPr id="98" name="Рисунок 97" descr="New.png"/>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7081630" y="106961610"/>
          <a:ext cx="438978" cy="476873"/>
        </a:xfrm>
        <a:prstGeom prst="rect">
          <a:avLst/>
        </a:prstGeom>
      </xdr:spPr>
    </xdr:pic>
    <xdr:clientData/>
  </xdr:twoCellAnchor>
  <xdr:twoCellAnchor editAs="oneCell">
    <xdr:from>
      <xdr:col>5</xdr:col>
      <xdr:colOff>762000</xdr:colOff>
      <xdr:row>216</xdr:row>
      <xdr:rowOff>240196</xdr:rowOff>
    </xdr:from>
    <xdr:to>
      <xdr:col>6</xdr:col>
      <xdr:colOff>16565</xdr:colOff>
      <xdr:row>217</xdr:row>
      <xdr:rowOff>468589</xdr:rowOff>
    </xdr:to>
    <xdr:pic>
      <xdr:nvPicPr>
        <xdr:cNvPr id="99" name="Рисунок 98" descr="New.png"/>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7131326" y="88317457"/>
          <a:ext cx="438978" cy="476873"/>
        </a:xfrm>
        <a:prstGeom prst="rect">
          <a:avLst/>
        </a:prstGeom>
      </xdr:spPr>
    </xdr:pic>
    <xdr:clientData/>
  </xdr:twoCellAnchor>
  <xdr:twoCellAnchor editAs="oneCell">
    <xdr:from>
      <xdr:col>5</xdr:col>
      <xdr:colOff>762000</xdr:colOff>
      <xdr:row>218</xdr:row>
      <xdr:rowOff>0</xdr:rowOff>
    </xdr:from>
    <xdr:to>
      <xdr:col>6</xdr:col>
      <xdr:colOff>16565</xdr:colOff>
      <xdr:row>218</xdr:row>
      <xdr:rowOff>476873</xdr:rowOff>
    </xdr:to>
    <xdr:pic>
      <xdr:nvPicPr>
        <xdr:cNvPr id="100" name="Рисунок 99" descr="New.png"/>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7131326" y="89336217"/>
          <a:ext cx="438978" cy="476873"/>
        </a:xfrm>
        <a:prstGeom prst="rect">
          <a:avLst/>
        </a:prstGeom>
      </xdr:spPr>
    </xdr:pic>
    <xdr:clientData/>
  </xdr:twoCellAnchor>
  <xdr:twoCellAnchor editAs="oneCell">
    <xdr:from>
      <xdr:col>5</xdr:col>
      <xdr:colOff>753717</xdr:colOff>
      <xdr:row>219</xdr:row>
      <xdr:rowOff>0</xdr:rowOff>
    </xdr:from>
    <xdr:to>
      <xdr:col>6</xdr:col>
      <xdr:colOff>0</xdr:colOff>
      <xdr:row>219</xdr:row>
      <xdr:rowOff>476873</xdr:rowOff>
    </xdr:to>
    <xdr:pic>
      <xdr:nvPicPr>
        <xdr:cNvPr id="101" name="Рисунок 100" descr="New.png"/>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7123043" y="90346696"/>
          <a:ext cx="438978" cy="476873"/>
        </a:xfrm>
        <a:prstGeom prst="rect">
          <a:avLst/>
        </a:prstGeom>
      </xdr:spPr>
    </xdr:pic>
    <xdr:clientData/>
  </xdr:twoCellAnchor>
  <xdr:twoCellAnchor editAs="oneCell">
    <xdr:from>
      <xdr:col>5</xdr:col>
      <xdr:colOff>762000</xdr:colOff>
      <xdr:row>220</xdr:row>
      <xdr:rowOff>0</xdr:rowOff>
    </xdr:from>
    <xdr:to>
      <xdr:col>6</xdr:col>
      <xdr:colOff>16565</xdr:colOff>
      <xdr:row>220</xdr:row>
      <xdr:rowOff>476873</xdr:rowOff>
    </xdr:to>
    <xdr:pic>
      <xdr:nvPicPr>
        <xdr:cNvPr id="102" name="Рисунок 101" descr="New.png"/>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7131326" y="92384217"/>
          <a:ext cx="438978" cy="476873"/>
        </a:xfrm>
        <a:prstGeom prst="rect">
          <a:avLst/>
        </a:prstGeom>
      </xdr:spPr>
    </xdr:pic>
    <xdr:clientData/>
  </xdr:twoCellAnchor>
  <xdr:twoCellAnchor editAs="oneCell">
    <xdr:from>
      <xdr:col>5</xdr:col>
      <xdr:colOff>753717</xdr:colOff>
      <xdr:row>221</xdr:row>
      <xdr:rowOff>0</xdr:rowOff>
    </xdr:from>
    <xdr:to>
      <xdr:col>6</xdr:col>
      <xdr:colOff>0</xdr:colOff>
      <xdr:row>221</xdr:row>
      <xdr:rowOff>476873</xdr:rowOff>
    </xdr:to>
    <xdr:pic>
      <xdr:nvPicPr>
        <xdr:cNvPr id="103" name="Рисунок 102" descr="New.png"/>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7123043" y="92367652"/>
          <a:ext cx="438978" cy="476873"/>
        </a:xfrm>
        <a:prstGeom prst="rect">
          <a:avLst/>
        </a:prstGeom>
      </xdr:spPr>
    </xdr:pic>
    <xdr:clientData/>
  </xdr:twoCellAnchor>
  <xdr:twoCellAnchor editAs="oneCell">
    <xdr:from>
      <xdr:col>5</xdr:col>
      <xdr:colOff>770282</xdr:colOff>
      <xdr:row>256</xdr:row>
      <xdr:rowOff>0</xdr:rowOff>
    </xdr:from>
    <xdr:to>
      <xdr:col>6</xdr:col>
      <xdr:colOff>24847</xdr:colOff>
      <xdr:row>256</xdr:row>
      <xdr:rowOff>476873</xdr:rowOff>
    </xdr:to>
    <xdr:pic>
      <xdr:nvPicPr>
        <xdr:cNvPr id="104" name="Рисунок 103" descr="New.png"/>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7139608" y="109115087"/>
          <a:ext cx="438978" cy="476873"/>
        </a:xfrm>
        <a:prstGeom prst="rect">
          <a:avLst/>
        </a:prstGeom>
      </xdr:spPr>
    </xdr:pic>
    <xdr:clientData/>
  </xdr:twoCellAnchor>
  <xdr:twoCellAnchor editAs="oneCell">
    <xdr:from>
      <xdr:col>5</xdr:col>
      <xdr:colOff>770282</xdr:colOff>
      <xdr:row>257</xdr:row>
      <xdr:rowOff>1</xdr:rowOff>
    </xdr:from>
    <xdr:to>
      <xdr:col>6</xdr:col>
      <xdr:colOff>24847</xdr:colOff>
      <xdr:row>257</xdr:row>
      <xdr:rowOff>476874</xdr:rowOff>
    </xdr:to>
    <xdr:pic>
      <xdr:nvPicPr>
        <xdr:cNvPr id="105" name="Рисунок 104" descr="New.png"/>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7089912" y="140282544"/>
          <a:ext cx="438978" cy="476873"/>
        </a:xfrm>
        <a:prstGeom prst="rect">
          <a:avLst/>
        </a:prstGeom>
      </xdr:spPr>
    </xdr:pic>
    <xdr:clientData/>
  </xdr:twoCellAnchor>
  <xdr:twoCellAnchor editAs="oneCell">
    <xdr:from>
      <xdr:col>5</xdr:col>
      <xdr:colOff>762000</xdr:colOff>
      <xdr:row>257</xdr:row>
      <xdr:rowOff>2145195</xdr:rowOff>
    </xdr:from>
    <xdr:to>
      <xdr:col>6</xdr:col>
      <xdr:colOff>16565</xdr:colOff>
      <xdr:row>257</xdr:row>
      <xdr:rowOff>2617429</xdr:rowOff>
    </xdr:to>
    <xdr:pic>
      <xdr:nvPicPr>
        <xdr:cNvPr id="106" name="Рисунок 105" descr="New.png"/>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7081630" y="142427738"/>
          <a:ext cx="438978" cy="476873"/>
        </a:xfrm>
        <a:prstGeom prst="rect">
          <a:avLst/>
        </a:prstGeom>
      </xdr:spPr>
    </xdr:pic>
    <xdr:clientData/>
  </xdr:twoCellAnchor>
  <xdr:twoCellAnchor editAs="oneCell">
    <xdr:from>
      <xdr:col>5</xdr:col>
      <xdr:colOff>762000</xdr:colOff>
      <xdr:row>259</xdr:row>
      <xdr:rowOff>0</xdr:rowOff>
    </xdr:from>
    <xdr:to>
      <xdr:col>6</xdr:col>
      <xdr:colOff>16565</xdr:colOff>
      <xdr:row>259</xdr:row>
      <xdr:rowOff>476873</xdr:rowOff>
    </xdr:to>
    <xdr:pic>
      <xdr:nvPicPr>
        <xdr:cNvPr id="107" name="Рисунок 106" descr="New.png"/>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7131326" y="111276848"/>
          <a:ext cx="438978" cy="476873"/>
        </a:xfrm>
        <a:prstGeom prst="rect">
          <a:avLst/>
        </a:prstGeom>
      </xdr:spPr>
    </xdr:pic>
    <xdr:clientData/>
  </xdr:twoCellAnchor>
  <xdr:twoCellAnchor editAs="oneCell">
    <xdr:from>
      <xdr:col>5</xdr:col>
      <xdr:colOff>761999</xdr:colOff>
      <xdr:row>260</xdr:row>
      <xdr:rowOff>0</xdr:rowOff>
    </xdr:from>
    <xdr:to>
      <xdr:col>6</xdr:col>
      <xdr:colOff>16564</xdr:colOff>
      <xdr:row>260</xdr:row>
      <xdr:rowOff>476873</xdr:rowOff>
    </xdr:to>
    <xdr:pic>
      <xdr:nvPicPr>
        <xdr:cNvPr id="108" name="Рисунок 107" descr="New.png"/>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7081629" y="146105217"/>
          <a:ext cx="438978" cy="476873"/>
        </a:xfrm>
        <a:prstGeom prst="rect">
          <a:avLst/>
        </a:prstGeom>
      </xdr:spPr>
    </xdr:pic>
    <xdr:clientData/>
  </xdr:twoCellAnchor>
  <xdr:twoCellAnchor editAs="oneCell">
    <xdr:from>
      <xdr:col>5</xdr:col>
      <xdr:colOff>762000</xdr:colOff>
      <xdr:row>261</xdr:row>
      <xdr:rowOff>8282</xdr:rowOff>
    </xdr:from>
    <xdr:to>
      <xdr:col>6</xdr:col>
      <xdr:colOff>16565</xdr:colOff>
      <xdr:row>261</xdr:row>
      <xdr:rowOff>485155</xdr:rowOff>
    </xdr:to>
    <xdr:pic>
      <xdr:nvPicPr>
        <xdr:cNvPr id="109" name="Рисунок 108" descr="New.png"/>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7131326" y="112891956"/>
          <a:ext cx="438978" cy="476873"/>
        </a:xfrm>
        <a:prstGeom prst="rect">
          <a:avLst/>
        </a:prstGeom>
      </xdr:spPr>
    </xdr:pic>
    <xdr:clientData/>
  </xdr:twoCellAnchor>
  <xdr:twoCellAnchor editAs="oneCell">
    <xdr:from>
      <xdr:col>5</xdr:col>
      <xdr:colOff>762000</xdr:colOff>
      <xdr:row>261</xdr:row>
      <xdr:rowOff>2012674</xdr:rowOff>
    </xdr:from>
    <xdr:to>
      <xdr:col>6</xdr:col>
      <xdr:colOff>16565</xdr:colOff>
      <xdr:row>262</xdr:row>
      <xdr:rowOff>476210</xdr:rowOff>
    </xdr:to>
    <xdr:pic>
      <xdr:nvPicPr>
        <xdr:cNvPr id="110" name="Рисунок 109" descr="New.png"/>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7081630" y="150263087"/>
          <a:ext cx="438978" cy="476873"/>
        </a:xfrm>
        <a:prstGeom prst="rect">
          <a:avLst/>
        </a:prstGeom>
      </xdr:spPr>
    </xdr:pic>
    <xdr:clientData/>
  </xdr:twoCellAnchor>
  <xdr:twoCellAnchor editAs="oneCell">
    <xdr:from>
      <xdr:col>1</xdr:col>
      <xdr:colOff>82620</xdr:colOff>
      <xdr:row>381</xdr:row>
      <xdr:rowOff>58189</xdr:rowOff>
    </xdr:from>
    <xdr:to>
      <xdr:col>1</xdr:col>
      <xdr:colOff>1043607</xdr:colOff>
      <xdr:row>387</xdr:row>
      <xdr:rowOff>165659</xdr:rowOff>
    </xdr:to>
    <xdr:pic>
      <xdr:nvPicPr>
        <xdr:cNvPr id="111" name="Рисунок 110" descr="http://www.jiekelong.com/uppics/200710137185168018.jpg"/>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rot="5400000">
          <a:off x="-12424" y="141355146"/>
          <a:ext cx="1250468" cy="960987"/>
        </a:xfrm>
        <a:prstGeom prst="rect">
          <a:avLst/>
        </a:prstGeom>
        <a:noFill/>
        <a:ln>
          <a:noFill/>
        </a:ln>
      </xdr:spPr>
    </xdr:pic>
    <xdr:clientData/>
  </xdr:twoCellAnchor>
  <xdr:twoCellAnchor editAs="oneCell">
    <xdr:from>
      <xdr:col>1</xdr:col>
      <xdr:colOff>65872</xdr:colOff>
      <xdr:row>396</xdr:row>
      <xdr:rowOff>99390</xdr:rowOff>
    </xdr:from>
    <xdr:to>
      <xdr:col>1</xdr:col>
      <xdr:colOff>1076737</xdr:colOff>
      <xdr:row>404</xdr:row>
      <xdr:rowOff>74542</xdr:rowOff>
    </xdr:to>
    <xdr:pic>
      <xdr:nvPicPr>
        <xdr:cNvPr id="114" name="Рисунок 113" descr="http://www.jiekelong.com/uppics/200710137195580308.jpg"/>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rot="5400000">
          <a:off x="-128576" y="144369817"/>
          <a:ext cx="1499153" cy="1010865"/>
        </a:xfrm>
        <a:prstGeom prst="rect">
          <a:avLst/>
        </a:prstGeom>
        <a:noFill/>
        <a:ln>
          <a:noFill/>
        </a:ln>
      </xdr:spPr>
    </xdr:pic>
    <xdr:clientData/>
  </xdr:twoCellAnchor>
  <xdr:twoCellAnchor editAs="oneCell">
    <xdr:from>
      <xdr:col>1</xdr:col>
      <xdr:colOff>49696</xdr:colOff>
      <xdr:row>406</xdr:row>
      <xdr:rowOff>49696</xdr:rowOff>
    </xdr:from>
    <xdr:to>
      <xdr:col>1</xdr:col>
      <xdr:colOff>1060561</xdr:colOff>
      <xdr:row>414</xdr:row>
      <xdr:rowOff>24850</xdr:rowOff>
    </xdr:to>
    <xdr:pic>
      <xdr:nvPicPr>
        <xdr:cNvPr id="115" name="Рисунок 114" descr="http://www.jiekelong.com/uppics/200710137195580308.jpg"/>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rot="5400000">
          <a:off x="-144752" y="146225123"/>
          <a:ext cx="1499153" cy="1010865"/>
        </a:xfrm>
        <a:prstGeom prst="rect">
          <a:avLst/>
        </a:prstGeom>
        <a:noFill/>
        <a:ln>
          <a:noFill/>
        </a:ln>
      </xdr:spPr>
    </xdr:pic>
    <xdr:clientData/>
  </xdr:twoCellAnchor>
  <xdr:twoCellAnchor editAs="oneCell">
    <xdr:from>
      <xdr:col>1</xdr:col>
      <xdr:colOff>69574</xdr:colOff>
      <xdr:row>416</xdr:row>
      <xdr:rowOff>135836</xdr:rowOff>
    </xdr:from>
    <xdr:to>
      <xdr:col>1</xdr:col>
      <xdr:colOff>1080439</xdr:colOff>
      <xdr:row>424</xdr:row>
      <xdr:rowOff>110989</xdr:rowOff>
    </xdr:to>
    <xdr:pic>
      <xdr:nvPicPr>
        <xdr:cNvPr id="117" name="Рисунок 116" descr="http://www.jiekelong.com/uppics/200710137195580308.jpg"/>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rot="5400000">
          <a:off x="-124874" y="148216263"/>
          <a:ext cx="1499153" cy="1010865"/>
        </a:xfrm>
        <a:prstGeom prst="rect">
          <a:avLst/>
        </a:prstGeom>
        <a:noFill/>
        <a:ln>
          <a:noFill/>
        </a:ln>
      </xdr:spPr>
    </xdr:pic>
    <xdr:clientData/>
  </xdr:twoCellAnchor>
  <xdr:twoCellAnchor editAs="oneCell">
    <xdr:from>
      <xdr:col>1</xdr:col>
      <xdr:colOff>77652</xdr:colOff>
      <xdr:row>388</xdr:row>
      <xdr:rowOff>20091</xdr:rowOff>
    </xdr:from>
    <xdr:to>
      <xdr:col>1</xdr:col>
      <xdr:colOff>1038639</xdr:colOff>
      <xdr:row>394</xdr:row>
      <xdr:rowOff>127560</xdr:rowOff>
    </xdr:to>
    <xdr:pic>
      <xdr:nvPicPr>
        <xdr:cNvPr id="120" name="Рисунок 119" descr="http://www.jiekelong.com/uppics/200710137185168018.jpg"/>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rot="5400000">
          <a:off x="-17392" y="142650548"/>
          <a:ext cx="1250468" cy="960987"/>
        </a:xfrm>
        <a:prstGeom prst="rect">
          <a:avLst/>
        </a:prstGeom>
        <a:noFill/>
        <a:ln>
          <a:noFill/>
        </a:ln>
      </xdr:spPr>
    </xdr:pic>
    <xdr:clientData/>
  </xdr:twoCellAnchor>
  <xdr:twoCellAnchor editAs="oneCell">
    <xdr:from>
      <xdr:col>1</xdr:col>
      <xdr:colOff>41412</xdr:colOff>
      <xdr:row>365</xdr:row>
      <xdr:rowOff>132521</xdr:rowOff>
    </xdr:from>
    <xdr:to>
      <xdr:col>1</xdr:col>
      <xdr:colOff>1076738</xdr:colOff>
      <xdr:row>370</xdr:row>
      <xdr:rowOff>66258</xdr:rowOff>
    </xdr:to>
    <xdr:pic>
      <xdr:nvPicPr>
        <xdr:cNvPr id="121" name="Рисунок 120" descr="http://www.jiekelong.com/uppics/200710137273456499.jpg"/>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91108" y="138220173"/>
          <a:ext cx="1035326" cy="886239"/>
        </a:xfrm>
        <a:prstGeom prst="rect">
          <a:avLst/>
        </a:prstGeom>
        <a:noFill/>
        <a:ln>
          <a:noFill/>
        </a:ln>
      </xdr:spPr>
    </xdr:pic>
    <xdr:clientData/>
  </xdr:twoCellAnchor>
  <xdr:twoCellAnchor editAs="oneCell">
    <xdr:from>
      <xdr:col>1</xdr:col>
      <xdr:colOff>49695</xdr:colOff>
      <xdr:row>373</xdr:row>
      <xdr:rowOff>49695</xdr:rowOff>
    </xdr:from>
    <xdr:to>
      <xdr:col>1</xdr:col>
      <xdr:colOff>1085021</xdr:colOff>
      <xdr:row>377</xdr:row>
      <xdr:rowOff>173932</xdr:rowOff>
    </xdr:to>
    <xdr:pic>
      <xdr:nvPicPr>
        <xdr:cNvPr id="122" name="Рисунок 121" descr="http://www.jiekelong.com/uppics/200710137273456499.jpg"/>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99391" y="139661347"/>
          <a:ext cx="1035326" cy="886239"/>
        </a:xfrm>
        <a:prstGeom prst="rect">
          <a:avLst/>
        </a:prstGeom>
        <a:noFill/>
        <a:ln>
          <a:noFill/>
        </a:ln>
      </xdr:spPr>
    </xdr:pic>
    <xdr:clientData/>
  </xdr:twoCellAnchor>
  <xdr:twoCellAnchor editAs="oneCell">
    <xdr:from>
      <xdr:col>1</xdr:col>
      <xdr:colOff>74543</xdr:colOff>
      <xdr:row>349</xdr:row>
      <xdr:rowOff>33129</xdr:rowOff>
    </xdr:from>
    <xdr:to>
      <xdr:col>1</xdr:col>
      <xdr:colOff>1093304</xdr:colOff>
      <xdr:row>354</xdr:row>
      <xdr:rowOff>2922</xdr:rowOff>
    </xdr:to>
    <xdr:pic>
      <xdr:nvPicPr>
        <xdr:cNvPr id="123" name="Рисунок 122" descr="http://www.jiekelong.com/uppics/200710137252554240.jpg"/>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124239" y="135056216"/>
          <a:ext cx="1018761" cy="911087"/>
        </a:xfrm>
        <a:prstGeom prst="rect">
          <a:avLst/>
        </a:prstGeom>
        <a:noFill/>
        <a:ln>
          <a:noFill/>
        </a:ln>
      </xdr:spPr>
    </xdr:pic>
    <xdr:clientData/>
  </xdr:twoCellAnchor>
  <xdr:twoCellAnchor editAs="oneCell">
    <xdr:from>
      <xdr:col>1</xdr:col>
      <xdr:colOff>66261</xdr:colOff>
      <xdr:row>356</xdr:row>
      <xdr:rowOff>115957</xdr:rowOff>
    </xdr:from>
    <xdr:to>
      <xdr:col>1</xdr:col>
      <xdr:colOff>1085022</xdr:colOff>
      <xdr:row>361</xdr:row>
      <xdr:rowOff>74544</xdr:rowOff>
    </xdr:to>
    <xdr:pic>
      <xdr:nvPicPr>
        <xdr:cNvPr id="124" name="Рисунок 123" descr="http://www.jiekelong.com/uppics/200710137252554240.jpg"/>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115957" y="136472544"/>
          <a:ext cx="1018761" cy="911087"/>
        </a:xfrm>
        <a:prstGeom prst="rect">
          <a:avLst/>
        </a:prstGeom>
        <a:noFill/>
        <a:ln>
          <a:noFill/>
        </a:ln>
      </xdr:spPr>
    </xdr:pic>
    <xdr:clientData/>
  </xdr:twoCellAnchor>
  <xdr:twoCellAnchor editAs="oneCell">
    <xdr:from>
      <xdr:col>1</xdr:col>
      <xdr:colOff>74546</xdr:colOff>
      <xdr:row>296</xdr:row>
      <xdr:rowOff>57978</xdr:rowOff>
    </xdr:from>
    <xdr:to>
      <xdr:col>1</xdr:col>
      <xdr:colOff>1043610</xdr:colOff>
      <xdr:row>300</xdr:row>
      <xdr:rowOff>149084</xdr:rowOff>
    </xdr:to>
    <xdr:pic>
      <xdr:nvPicPr>
        <xdr:cNvPr id="125" name="Рисунок 124"/>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a:fillRect/>
        </a:stretch>
      </xdr:blipFill>
      <xdr:spPr bwMode="auto">
        <a:xfrm>
          <a:off x="124242" y="123634500"/>
          <a:ext cx="969064" cy="853108"/>
        </a:xfrm>
        <a:prstGeom prst="rect">
          <a:avLst/>
        </a:prstGeom>
        <a:noFill/>
        <a:ln>
          <a:noFill/>
        </a:ln>
      </xdr:spPr>
    </xdr:pic>
    <xdr:clientData/>
  </xdr:twoCellAnchor>
  <xdr:twoCellAnchor editAs="oneCell">
    <xdr:from>
      <xdr:col>1</xdr:col>
      <xdr:colOff>132522</xdr:colOff>
      <xdr:row>304</xdr:row>
      <xdr:rowOff>33129</xdr:rowOff>
    </xdr:from>
    <xdr:to>
      <xdr:col>1</xdr:col>
      <xdr:colOff>1035325</xdr:colOff>
      <xdr:row>308</xdr:row>
      <xdr:rowOff>157368</xdr:rowOff>
    </xdr:to>
    <xdr:pic>
      <xdr:nvPicPr>
        <xdr:cNvPr id="126" name="Рисунок 125"/>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a:fillRect/>
        </a:stretch>
      </xdr:blipFill>
      <xdr:spPr bwMode="auto">
        <a:xfrm>
          <a:off x="182218" y="125216477"/>
          <a:ext cx="902803" cy="886239"/>
        </a:xfrm>
        <a:prstGeom prst="rect">
          <a:avLst/>
        </a:prstGeom>
        <a:noFill/>
        <a:ln>
          <a:noFill/>
        </a:ln>
      </xdr:spPr>
    </xdr:pic>
    <xdr:clientData/>
  </xdr:twoCellAnchor>
  <xdr:twoCellAnchor editAs="oneCell">
    <xdr:from>
      <xdr:col>1</xdr:col>
      <xdr:colOff>107676</xdr:colOff>
      <xdr:row>311</xdr:row>
      <xdr:rowOff>16565</xdr:rowOff>
    </xdr:from>
    <xdr:to>
      <xdr:col>1</xdr:col>
      <xdr:colOff>1010478</xdr:colOff>
      <xdr:row>316</xdr:row>
      <xdr:rowOff>4334</xdr:rowOff>
    </xdr:to>
    <xdr:pic>
      <xdr:nvPicPr>
        <xdr:cNvPr id="127" name="Рисунок 126"/>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a:fillRect/>
        </a:stretch>
      </xdr:blipFill>
      <xdr:spPr bwMode="auto">
        <a:xfrm>
          <a:off x="157372" y="126831587"/>
          <a:ext cx="902802" cy="940270"/>
        </a:xfrm>
        <a:prstGeom prst="rect">
          <a:avLst/>
        </a:prstGeom>
        <a:noFill/>
        <a:ln>
          <a:noFill/>
        </a:ln>
      </xdr:spPr>
    </xdr:pic>
    <xdr:clientData/>
  </xdr:twoCellAnchor>
  <xdr:twoCellAnchor>
    <xdr:from>
      <xdr:col>1</xdr:col>
      <xdr:colOff>140141</xdr:colOff>
      <xdr:row>256</xdr:row>
      <xdr:rowOff>206540</xdr:rowOff>
    </xdr:from>
    <xdr:to>
      <xdr:col>1</xdr:col>
      <xdr:colOff>1015985</xdr:colOff>
      <xdr:row>256</xdr:row>
      <xdr:rowOff>1004184</xdr:rowOff>
    </xdr:to>
    <xdr:pic>
      <xdr:nvPicPr>
        <xdr:cNvPr id="87" name="Рисунок 86" descr="p12"/>
        <xdr:cNvPicPr>
          <a:picLocks noChangeAspect="1" noChangeArrowheads="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185861" y="139972580"/>
          <a:ext cx="875844" cy="7976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82824</xdr:colOff>
      <xdr:row>257</xdr:row>
      <xdr:rowOff>26951</xdr:rowOff>
    </xdr:from>
    <xdr:to>
      <xdr:col>1</xdr:col>
      <xdr:colOff>1074065</xdr:colOff>
      <xdr:row>257</xdr:row>
      <xdr:rowOff>944219</xdr:rowOff>
    </xdr:to>
    <xdr:pic>
      <xdr:nvPicPr>
        <xdr:cNvPr id="112" name="Рисунок 111" descr="201908311224362951"/>
        <xdr:cNvPicPr>
          <a:picLocks noChangeAspect="1" noChangeArrowheads="1"/>
        </xdr:cNvPicPr>
      </xdr:nvPicPr>
      <xdr:blipFill>
        <a:blip xmlns:r="http://schemas.openxmlformats.org/officeDocument/2006/relationships" r:embed="rId18" cstate="email">
          <a:extLst>
            <a:ext uri="{28A0092B-C50C-407E-A947-70E740481C1C}">
              <a14:useLocalDpi xmlns:a14="http://schemas.microsoft.com/office/drawing/2010/main"/>
            </a:ext>
          </a:extLst>
        </a:blip>
        <a:srcRect/>
        <a:stretch>
          <a:fillRect/>
        </a:stretch>
      </xdr:blipFill>
      <xdr:spPr bwMode="auto">
        <a:xfrm>
          <a:off x="132520" y="140309494"/>
          <a:ext cx="991241" cy="9172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190501</xdr:colOff>
      <xdr:row>260</xdr:row>
      <xdr:rowOff>24847</xdr:rowOff>
    </xdr:from>
    <xdr:to>
      <xdr:col>1</xdr:col>
      <xdr:colOff>969065</xdr:colOff>
      <xdr:row>260</xdr:row>
      <xdr:rowOff>743522</xdr:rowOff>
    </xdr:to>
    <xdr:pic>
      <xdr:nvPicPr>
        <xdr:cNvPr id="116" name="Рисунок 115" descr="p12c Картинка"/>
        <xdr:cNvPicPr>
          <a:picLocks noChangeAspect="1" noChangeArrowheads="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240197" y="145641390"/>
          <a:ext cx="778564" cy="718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231913</xdr:colOff>
      <xdr:row>259</xdr:row>
      <xdr:rowOff>33128</xdr:rowOff>
    </xdr:from>
    <xdr:to>
      <xdr:col>1</xdr:col>
      <xdr:colOff>1002532</xdr:colOff>
      <xdr:row>259</xdr:row>
      <xdr:rowOff>737151</xdr:rowOff>
    </xdr:to>
    <xdr:pic>
      <xdr:nvPicPr>
        <xdr:cNvPr id="118" name="Рисунок 117" descr="P18 P36"/>
        <xdr:cNvPicPr>
          <a:picLocks noChangeAspect="1" noChangeArrowheads="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281609" y="144639193"/>
          <a:ext cx="770619" cy="704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33128</xdr:colOff>
      <xdr:row>261</xdr:row>
      <xdr:rowOff>79748</xdr:rowOff>
    </xdr:from>
    <xdr:to>
      <xdr:col>1</xdr:col>
      <xdr:colOff>1060173</xdr:colOff>
      <xdr:row>261</xdr:row>
      <xdr:rowOff>1018760</xdr:rowOff>
    </xdr:to>
    <xdr:pic>
      <xdr:nvPicPr>
        <xdr:cNvPr id="119" name="Рисунок 118" descr="p180"/>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82824" y="148330161"/>
          <a:ext cx="1027045" cy="9390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24847</xdr:colOff>
      <xdr:row>262</xdr:row>
      <xdr:rowOff>72224</xdr:rowOff>
    </xdr:from>
    <xdr:to>
      <xdr:col>1</xdr:col>
      <xdr:colOff>1109012</xdr:colOff>
      <xdr:row>262</xdr:row>
      <xdr:rowOff>1051891</xdr:rowOff>
    </xdr:to>
    <xdr:pic>
      <xdr:nvPicPr>
        <xdr:cNvPr id="128" name="Рисунок 127" descr="p380"/>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74543" y="150343594"/>
          <a:ext cx="1084165" cy="9796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74543</xdr:colOff>
      <xdr:row>258</xdr:row>
      <xdr:rowOff>46609</xdr:rowOff>
    </xdr:from>
    <xdr:to>
      <xdr:col>1</xdr:col>
      <xdr:colOff>1068456</xdr:colOff>
      <xdr:row>258</xdr:row>
      <xdr:rowOff>966349</xdr:rowOff>
    </xdr:to>
    <xdr:pic>
      <xdr:nvPicPr>
        <xdr:cNvPr id="129" name="Рисунок 128" descr="201908311224362951"/>
        <xdr:cNvPicPr>
          <a:picLocks noChangeAspect="1" noChangeArrowheads="1"/>
        </xdr:cNvPicPr>
      </xdr:nvPicPr>
      <xdr:blipFill>
        <a:blip xmlns:r="http://schemas.openxmlformats.org/officeDocument/2006/relationships" r:embed="rId18" cstate="email">
          <a:extLst>
            <a:ext uri="{28A0092B-C50C-407E-A947-70E740481C1C}">
              <a14:useLocalDpi xmlns:a14="http://schemas.microsoft.com/office/drawing/2010/main"/>
            </a:ext>
          </a:extLst>
        </a:blip>
        <a:srcRect/>
        <a:stretch>
          <a:fillRect/>
        </a:stretch>
      </xdr:blipFill>
      <xdr:spPr bwMode="auto">
        <a:xfrm>
          <a:off x="124239" y="142482631"/>
          <a:ext cx="993913" cy="919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3950804</xdr:colOff>
      <xdr:row>217</xdr:row>
      <xdr:rowOff>142777</xdr:rowOff>
    </xdr:from>
    <xdr:to>
      <xdr:col>4</xdr:col>
      <xdr:colOff>5068956</xdr:colOff>
      <xdr:row>217</xdr:row>
      <xdr:rowOff>1379882</xdr:rowOff>
    </xdr:to>
    <xdr:pic>
      <xdr:nvPicPr>
        <xdr:cNvPr id="134" name="Рисунок 133" descr="c2 пистолет"/>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a:ext>
          </a:extLst>
        </a:blip>
        <a:srcRect/>
        <a:stretch>
          <a:fillRect/>
        </a:stretch>
      </xdr:blipFill>
      <xdr:spPr bwMode="auto">
        <a:xfrm>
          <a:off x="5135217" y="88725277"/>
          <a:ext cx="1118152" cy="12371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3959087</xdr:colOff>
      <xdr:row>219</xdr:row>
      <xdr:rowOff>281608</xdr:rowOff>
    </xdr:from>
    <xdr:to>
      <xdr:col>4</xdr:col>
      <xdr:colOff>5052928</xdr:colOff>
      <xdr:row>219</xdr:row>
      <xdr:rowOff>1126434</xdr:rowOff>
    </xdr:to>
    <xdr:pic>
      <xdr:nvPicPr>
        <xdr:cNvPr id="136" name="Рисунок 135" descr="c10b пистолет"/>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5143500" y="91398586"/>
          <a:ext cx="1093841" cy="844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298173</xdr:colOff>
      <xdr:row>55</xdr:row>
      <xdr:rowOff>46302</xdr:rowOff>
    </xdr:from>
    <xdr:to>
      <xdr:col>2</xdr:col>
      <xdr:colOff>662608</xdr:colOff>
      <xdr:row>55</xdr:row>
      <xdr:rowOff>1062245</xdr:rowOff>
    </xdr:to>
    <xdr:pic>
      <xdr:nvPicPr>
        <xdr:cNvPr id="142" name="Рисунок 141" descr="насос аккумулятор"/>
        <xdr:cNvPicPr>
          <a:picLocks noChangeAspect="1" noChangeArrowheads="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a:fillRect/>
        </a:stretch>
      </xdr:blipFill>
      <xdr:spPr bwMode="auto">
        <a:xfrm>
          <a:off x="347869" y="16884845"/>
          <a:ext cx="1499152" cy="10159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165653</xdr:colOff>
      <xdr:row>58</xdr:row>
      <xdr:rowOff>58122</xdr:rowOff>
    </xdr:from>
    <xdr:to>
      <xdr:col>2</xdr:col>
      <xdr:colOff>571500</xdr:colOff>
      <xdr:row>60</xdr:row>
      <xdr:rowOff>267039</xdr:rowOff>
    </xdr:to>
    <xdr:pic>
      <xdr:nvPicPr>
        <xdr:cNvPr id="145" name="Рисунок 144" descr="насос 2"/>
        <xdr:cNvPicPr>
          <a:picLocks noChangeAspect="1" noChangeArrowheads="1"/>
        </xdr:cNvPicPr>
      </xdr:nvPicPr>
      <xdr:blipFill>
        <a:blip xmlns:r="http://schemas.openxmlformats.org/officeDocument/2006/relationships" r:embed="rId26" cstate="email">
          <a:extLst>
            <a:ext uri="{28A0092B-C50C-407E-A947-70E740481C1C}">
              <a14:useLocalDpi xmlns:a14="http://schemas.microsoft.com/office/drawing/2010/main"/>
            </a:ext>
          </a:extLst>
        </a:blip>
        <a:srcRect/>
        <a:stretch>
          <a:fillRect/>
        </a:stretch>
      </xdr:blipFill>
      <xdr:spPr bwMode="auto">
        <a:xfrm>
          <a:off x="215349" y="19762448"/>
          <a:ext cx="1540564" cy="11365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331304</xdr:colOff>
      <xdr:row>37</xdr:row>
      <xdr:rowOff>125211</xdr:rowOff>
    </xdr:from>
    <xdr:to>
      <xdr:col>2</xdr:col>
      <xdr:colOff>629478</xdr:colOff>
      <xdr:row>39</xdr:row>
      <xdr:rowOff>254689</xdr:rowOff>
    </xdr:to>
    <xdr:pic>
      <xdr:nvPicPr>
        <xdr:cNvPr id="147" name="Рисунок 146" descr="насос 2"/>
        <xdr:cNvPicPr>
          <a:picLocks noChangeAspect="1" noChangeArrowheads="1"/>
        </xdr:cNvPicPr>
      </xdr:nvPicPr>
      <xdr:blipFill>
        <a:blip xmlns:r="http://schemas.openxmlformats.org/officeDocument/2006/relationships" r:embed="rId27" cstate="email">
          <a:extLst>
            <a:ext uri="{28A0092B-C50C-407E-A947-70E740481C1C}">
              <a14:useLocalDpi xmlns:a14="http://schemas.microsoft.com/office/drawing/2010/main"/>
            </a:ext>
          </a:extLst>
        </a:blip>
        <a:srcRect/>
        <a:stretch>
          <a:fillRect/>
        </a:stretch>
      </xdr:blipFill>
      <xdr:spPr bwMode="auto">
        <a:xfrm>
          <a:off x="381000" y="10503320"/>
          <a:ext cx="1432891" cy="10571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265044</xdr:colOff>
      <xdr:row>40</xdr:row>
      <xdr:rowOff>80224</xdr:rowOff>
    </xdr:from>
    <xdr:to>
      <xdr:col>2</xdr:col>
      <xdr:colOff>670890</xdr:colOff>
      <xdr:row>42</xdr:row>
      <xdr:rowOff>289140</xdr:rowOff>
    </xdr:to>
    <xdr:pic>
      <xdr:nvPicPr>
        <xdr:cNvPr id="148" name="Рисунок 147" descr="насос 2"/>
        <xdr:cNvPicPr>
          <a:picLocks noChangeAspect="1" noChangeArrowheads="1"/>
        </xdr:cNvPicPr>
      </xdr:nvPicPr>
      <xdr:blipFill>
        <a:blip xmlns:r="http://schemas.openxmlformats.org/officeDocument/2006/relationships" r:embed="rId28" cstate="email">
          <a:extLst>
            <a:ext uri="{28A0092B-C50C-407E-A947-70E740481C1C}">
              <a14:useLocalDpi xmlns:a14="http://schemas.microsoft.com/office/drawing/2010/main"/>
            </a:ext>
          </a:extLst>
        </a:blip>
        <a:srcRect/>
        <a:stretch>
          <a:fillRect/>
        </a:stretch>
      </xdr:blipFill>
      <xdr:spPr bwMode="auto">
        <a:xfrm>
          <a:off x="314740" y="11849811"/>
          <a:ext cx="1540563" cy="11365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397566</xdr:colOff>
      <xdr:row>34</xdr:row>
      <xdr:rowOff>72794</xdr:rowOff>
    </xdr:from>
    <xdr:to>
      <xdr:col>2</xdr:col>
      <xdr:colOff>612913</xdr:colOff>
      <xdr:row>34</xdr:row>
      <xdr:rowOff>987704</xdr:rowOff>
    </xdr:to>
    <xdr:pic>
      <xdr:nvPicPr>
        <xdr:cNvPr id="150" name="Рисунок 149" descr="насос аккумулятор"/>
        <xdr:cNvPicPr>
          <a:picLocks noChangeAspect="1" noChangeArrowheads="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a:off x="447262" y="8471359"/>
          <a:ext cx="1350064" cy="914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554934</xdr:colOff>
      <xdr:row>57</xdr:row>
      <xdr:rowOff>132521</xdr:rowOff>
    </xdr:from>
    <xdr:to>
      <xdr:col>2</xdr:col>
      <xdr:colOff>342674</xdr:colOff>
      <xdr:row>57</xdr:row>
      <xdr:rowOff>795131</xdr:rowOff>
    </xdr:to>
    <xdr:pic>
      <xdr:nvPicPr>
        <xdr:cNvPr id="151" name="Рисунок 150" descr="adap 1"/>
        <xdr:cNvPicPr>
          <a:picLocks noChangeAspect="1" noChangeArrowheads="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604630" y="18114064"/>
          <a:ext cx="922457" cy="6626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91109</xdr:colOff>
      <xdr:row>77</xdr:row>
      <xdr:rowOff>33131</xdr:rowOff>
    </xdr:from>
    <xdr:to>
      <xdr:col>1</xdr:col>
      <xdr:colOff>1053134</xdr:colOff>
      <xdr:row>77</xdr:row>
      <xdr:rowOff>947531</xdr:rowOff>
    </xdr:to>
    <xdr:pic>
      <xdr:nvPicPr>
        <xdr:cNvPr id="152" name="Рисунок 151" descr="маслянный насос 2"/>
        <xdr:cNvPicPr>
          <a:picLocks noChangeAspect="1" noChangeArrowheads="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140805" y="31556740"/>
          <a:ext cx="962025"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82826</xdr:colOff>
      <xdr:row>78</xdr:row>
      <xdr:rowOff>115956</xdr:rowOff>
    </xdr:from>
    <xdr:to>
      <xdr:col>1</xdr:col>
      <xdr:colOff>1016276</xdr:colOff>
      <xdr:row>78</xdr:row>
      <xdr:rowOff>916056</xdr:rowOff>
    </xdr:to>
    <xdr:pic>
      <xdr:nvPicPr>
        <xdr:cNvPr id="154" name="Рисунок 153" descr="маслянный насос"/>
        <xdr:cNvPicPr>
          <a:picLocks noChangeAspect="1" noChangeArrowheads="1"/>
        </xdr:cNvPicPr>
      </xdr:nvPicPr>
      <xdr:blipFill>
        <a:blip xmlns:r="http://schemas.openxmlformats.org/officeDocument/2006/relationships" r:embed="rId32" cstate="email">
          <a:extLst>
            <a:ext uri="{28A0092B-C50C-407E-A947-70E740481C1C}">
              <a14:useLocalDpi xmlns:a14="http://schemas.microsoft.com/office/drawing/2010/main"/>
            </a:ext>
          </a:extLst>
        </a:blip>
        <a:srcRect/>
        <a:stretch>
          <a:fillRect/>
        </a:stretch>
      </xdr:blipFill>
      <xdr:spPr bwMode="auto">
        <a:xfrm>
          <a:off x="132522" y="28442478"/>
          <a:ext cx="933450" cy="800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466812</xdr:colOff>
      <xdr:row>75</xdr:row>
      <xdr:rowOff>49472</xdr:rowOff>
    </xdr:from>
    <xdr:to>
      <xdr:col>1</xdr:col>
      <xdr:colOff>728870</xdr:colOff>
      <xdr:row>75</xdr:row>
      <xdr:rowOff>985936</xdr:rowOff>
    </xdr:to>
    <xdr:pic>
      <xdr:nvPicPr>
        <xdr:cNvPr id="155" name="Рисунок 154" descr="маслянный насос ручной 2"/>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516508" y="29552124"/>
          <a:ext cx="262058" cy="9364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446475</xdr:colOff>
      <xdr:row>76</xdr:row>
      <xdr:rowOff>41413</xdr:rowOff>
    </xdr:from>
    <xdr:to>
      <xdr:col>1</xdr:col>
      <xdr:colOff>796397</xdr:colOff>
      <xdr:row>76</xdr:row>
      <xdr:rowOff>968935</xdr:rowOff>
    </xdr:to>
    <xdr:pic>
      <xdr:nvPicPr>
        <xdr:cNvPr id="156" name="Рисунок 155" descr="маслянный насос ручной"/>
        <xdr:cNvPicPr>
          <a:picLocks noChangeAspect="1" noChangeArrowheads="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496171" y="30554543"/>
          <a:ext cx="349922" cy="9275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107674</xdr:colOff>
      <xdr:row>26</xdr:row>
      <xdr:rowOff>122908</xdr:rowOff>
    </xdr:from>
    <xdr:to>
      <xdr:col>1</xdr:col>
      <xdr:colOff>1025797</xdr:colOff>
      <xdr:row>26</xdr:row>
      <xdr:rowOff>894522</xdr:rowOff>
    </xdr:to>
    <xdr:pic>
      <xdr:nvPicPr>
        <xdr:cNvPr id="158" name="Рисунок 157" descr="V-I115S-M V-I215S-M"/>
        <xdr:cNvPicPr>
          <a:picLocks noChangeAspect="1" noChangeArrowheads="1"/>
        </xdr:cNvPicPr>
      </xdr:nvPicPr>
      <xdr:blipFill>
        <a:blip xmlns:r="http://schemas.openxmlformats.org/officeDocument/2006/relationships" r:embed="rId35" cstate="email">
          <a:extLst>
            <a:ext uri="{28A0092B-C50C-407E-A947-70E740481C1C}">
              <a14:useLocalDpi xmlns:a14="http://schemas.microsoft.com/office/drawing/2010/main"/>
            </a:ext>
          </a:extLst>
        </a:blip>
        <a:srcRect/>
        <a:stretch>
          <a:fillRect/>
        </a:stretch>
      </xdr:blipFill>
      <xdr:spPr bwMode="auto">
        <a:xfrm>
          <a:off x="157370" y="5548017"/>
          <a:ext cx="918123" cy="7716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115956</xdr:colOff>
      <xdr:row>46</xdr:row>
      <xdr:rowOff>33132</xdr:rowOff>
    </xdr:from>
    <xdr:to>
      <xdr:col>1</xdr:col>
      <xdr:colOff>985630</xdr:colOff>
      <xdr:row>46</xdr:row>
      <xdr:rowOff>764028</xdr:rowOff>
    </xdr:to>
    <xdr:pic>
      <xdr:nvPicPr>
        <xdr:cNvPr id="159" name="Рисунок 158" descr="V-I115S-M V-I215S-M"/>
        <xdr:cNvPicPr>
          <a:picLocks noChangeAspect="1" noChangeArrowheads="1"/>
        </xdr:cNvPicPr>
      </xdr:nvPicPr>
      <xdr:blipFill>
        <a:blip xmlns:r="http://schemas.openxmlformats.org/officeDocument/2006/relationships" r:embed="rId36" cstate="email">
          <a:extLst>
            <a:ext uri="{28A0092B-C50C-407E-A947-70E740481C1C}">
              <a14:useLocalDpi xmlns:a14="http://schemas.microsoft.com/office/drawing/2010/main"/>
            </a:ext>
          </a:extLst>
        </a:blip>
        <a:srcRect/>
        <a:stretch>
          <a:fillRect/>
        </a:stretch>
      </xdr:blipFill>
      <xdr:spPr bwMode="auto">
        <a:xfrm>
          <a:off x="165652" y="13392980"/>
          <a:ext cx="869674" cy="7308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24846</xdr:colOff>
      <xdr:row>17</xdr:row>
      <xdr:rowOff>124241</xdr:rowOff>
    </xdr:from>
    <xdr:to>
      <xdr:col>1</xdr:col>
      <xdr:colOff>1088332</xdr:colOff>
      <xdr:row>22</xdr:row>
      <xdr:rowOff>57979</xdr:rowOff>
    </xdr:to>
    <xdr:pic>
      <xdr:nvPicPr>
        <xdr:cNvPr id="163" name="Рисунок 162" descr="VE225N"/>
        <xdr:cNvPicPr>
          <a:picLocks noChangeAspect="1" noChangeArrowheads="1"/>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a:fillRect/>
        </a:stretch>
      </xdr:blipFill>
      <xdr:spPr bwMode="auto">
        <a:xfrm>
          <a:off x="69670" y="3450147"/>
          <a:ext cx="1063486" cy="8302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67626</xdr:colOff>
      <xdr:row>10</xdr:row>
      <xdr:rowOff>82823</xdr:rowOff>
    </xdr:from>
    <xdr:to>
      <xdr:col>1</xdr:col>
      <xdr:colOff>1102561</xdr:colOff>
      <xdr:row>15</xdr:row>
      <xdr:rowOff>102912</xdr:rowOff>
    </xdr:to>
    <xdr:pic>
      <xdr:nvPicPr>
        <xdr:cNvPr id="166" name="Рисунок 165" descr="VE115N"/>
        <xdr:cNvPicPr>
          <a:picLocks noChangeAspect="1" noChangeArrowheads="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bwMode="auto">
        <a:xfrm>
          <a:off x="113346" y="2170703"/>
          <a:ext cx="1034935" cy="972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33130</xdr:colOff>
      <xdr:row>27</xdr:row>
      <xdr:rowOff>323020</xdr:rowOff>
    </xdr:from>
    <xdr:to>
      <xdr:col>1</xdr:col>
      <xdr:colOff>1093303</xdr:colOff>
      <xdr:row>30</xdr:row>
      <xdr:rowOff>173931</xdr:rowOff>
    </xdr:to>
    <xdr:pic>
      <xdr:nvPicPr>
        <xdr:cNvPr id="169" name="Рисунок 168" descr="V-i120SV"/>
        <xdr:cNvPicPr>
          <a:picLocks noChangeAspect="1" noChangeArrowheads="1"/>
        </xdr:cNvPicPr>
      </xdr:nvPicPr>
      <xdr:blipFill>
        <a:blip xmlns:r="http://schemas.openxmlformats.org/officeDocument/2006/relationships" r:embed="rId39" cstate="email">
          <a:extLst>
            <a:ext uri="{28A0092B-C50C-407E-A947-70E740481C1C}">
              <a14:useLocalDpi xmlns:a14="http://schemas.microsoft.com/office/drawing/2010/main"/>
            </a:ext>
          </a:extLst>
        </a:blip>
        <a:srcRect/>
        <a:stretch>
          <a:fillRect/>
        </a:stretch>
      </xdr:blipFill>
      <xdr:spPr bwMode="auto">
        <a:xfrm>
          <a:off x="82826" y="6766890"/>
          <a:ext cx="1060173" cy="9939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57979</xdr:colOff>
      <xdr:row>47</xdr:row>
      <xdr:rowOff>265044</xdr:rowOff>
    </xdr:from>
    <xdr:to>
      <xdr:col>1</xdr:col>
      <xdr:colOff>1062165</xdr:colOff>
      <xdr:row>50</xdr:row>
      <xdr:rowOff>74545</xdr:rowOff>
    </xdr:to>
    <xdr:pic>
      <xdr:nvPicPr>
        <xdr:cNvPr id="170" name="Рисунок 169" descr="V-i120SV"/>
        <xdr:cNvPicPr>
          <a:picLocks noChangeAspect="1" noChangeArrowheads="1"/>
        </xdr:cNvPicPr>
      </xdr:nvPicPr>
      <xdr:blipFill>
        <a:blip xmlns:r="http://schemas.openxmlformats.org/officeDocument/2006/relationships" r:embed="rId40" cstate="email">
          <a:extLst>
            <a:ext uri="{28A0092B-C50C-407E-A947-70E740481C1C}">
              <a14:useLocalDpi xmlns:a14="http://schemas.microsoft.com/office/drawing/2010/main"/>
            </a:ext>
          </a:extLst>
        </a:blip>
        <a:srcRect/>
        <a:stretch>
          <a:fillRect/>
        </a:stretch>
      </xdr:blipFill>
      <xdr:spPr bwMode="auto">
        <a:xfrm>
          <a:off x="107675" y="14718196"/>
          <a:ext cx="1004186" cy="9525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107674</xdr:colOff>
      <xdr:row>51</xdr:row>
      <xdr:rowOff>57978</xdr:rowOff>
    </xdr:from>
    <xdr:to>
      <xdr:col>1</xdr:col>
      <xdr:colOff>964924</xdr:colOff>
      <xdr:row>51</xdr:row>
      <xdr:rowOff>848553</xdr:rowOff>
    </xdr:to>
    <xdr:pic>
      <xdr:nvPicPr>
        <xdr:cNvPr id="171" name="Рисунок 170" descr="VI 2120"/>
        <xdr:cNvPicPr>
          <a:picLocks noChangeAspect="1" noChangeArrowheads="1"/>
        </xdr:cNvPicPr>
      </xdr:nvPicPr>
      <xdr:blipFill>
        <a:blip xmlns:r="http://schemas.openxmlformats.org/officeDocument/2006/relationships" r:embed="rId41" cstate="email">
          <a:extLst>
            <a:ext uri="{28A0092B-C50C-407E-A947-70E740481C1C}">
              <a14:useLocalDpi xmlns:a14="http://schemas.microsoft.com/office/drawing/2010/main"/>
            </a:ext>
          </a:extLst>
        </a:blip>
        <a:srcRect/>
        <a:stretch>
          <a:fillRect/>
        </a:stretch>
      </xdr:blipFill>
      <xdr:spPr bwMode="auto">
        <a:xfrm>
          <a:off x="157370" y="15248282"/>
          <a:ext cx="857250"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49695</xdr:colOff>
      <xdr:row>83</xdr:row>
      <xdr:rowOff>140868</xdr:rowOff>
    </xdr:from>
    <xdr:to>
      <xdr:col>1</xdr:col>
      <xdr:colOff>1074665</xdr:colOff>
      <xdr:row>83</xdr:row>
      <xdr:rowOff>1085023</xdr:rowOff>
    </xdr:to>
    <xdr:pic>
      <xdr:nvPicPr>
        <xdr:cNvPr id="113" name="Рисунок 112" descr="VRR 24L"/>
        <xdr:cNvPicPr>
          <a:picLocks noChangeAspect="1" noChangeArrowheads="1"/>
        </xdr:cNvPicPr>
      </xdr:nvPicPr>
      <xdr:blipFill>
        <a:blip xmlns:r="http://schemas.openxmlformats.org/officeDocument/2006/relationships" r:embed="rId42" cstate="email">
          <a:extLst>
            <a:ext uri="{28A0092B-C50C-407E-A947-70E740481C1C}">
              <a14:useLocalDpi xmlns:a14="http://schemas.microsoft.com/office/drawing/2010/main"/>
            </a:ext>
          </a:extLst>
        </a:blip>
        <a:srcRect/>
        <a:stretch>
          <a:fillRect/>
        </a:stretch>
      </xdr:blipFill>
      <xdr:spPr bwMode="auto">
        <a:xfrm>
          <a:off x="99391" y="32028911"/>
          <a:ext cx="1024970" cy="9441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49696</xdr:colOff>
      <xdr:row>82</xdr:row>
      <xdr:rowOff>179665</xdr:rowOff>
    </xdr:from>
    <xdr:to>
      <xdr:col>1</xdr:col>
      <xdr:colOff>1060174</xdr:colOff>
      <xdr:row>82</xdr:row>
      <xdr:rowOff>1121050</xdr:rowOff>
    </xdr:to>
    <xdr:pic>
      <xdr:nvPicPr>
        <xdr:cNvPr id="137" name="Рисунок 136" descr="VRR 12"/>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99392" y="30800469"/>
          <a:ext cx="1010478" cy="9413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248479</xdr:colOff>
      <xdr:row>110</xdr:row>
      <xdr:rowOff>36755</xdr:rowOff>
    </xdr:from>
    <xdr:to>
      <xdr:col>1</xdr:col>
      <xdr:colOff>902804</xdr:colOff>
      <xdr:row>110</xdr:row>
      <xdr:rowOff>944218</xdr:rowOff>
    </xdr:to>
    <xdr:pic>
      <xdr:nvPicPr>
        <xdr:cNvPr id="141" name="Рисунок 140" descr="VFT-809-I"/>
        <xdr:cNvPicPr>
          <a:picLocks noChangeAspect="1" noChangeArrowheads="1"/>
        </xdr:cNvPicPr>
      </xdr:nvPicPr>
      <xdr:blipFill>
        <a:blip xmlns:r="http://schemas.openxmlformats.org/officeDocument/2006/relationships" r:embed="rId44" cstate="email">
          <a:extLst>
            <a:ext uri="{28A0092B-C50C-407E-A947-70E740481C1C}">
              <a14:useLocalDpi xmlns:a14="http://schemas.microsoft.com/office/drawing/2010/main"/>
            </a:ext>
          </a:extLst>
        </a:blip>
        <a:srcRect/>
        <a:stretch>
          <a:fillRect/>
        </a:stretch>
      </xdr:blipFill>
      <xdr:spPr bwMode="auto">
        <a:xfrm>
          <a:off x="298175" y="47769429"/>
          <a:ext cx="654325" cy="9074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256761</xdr:colOff>
      <xdr:row>106</xdr:row>
      <xdr:rowOff>43480</xdr:rowOff>
    </xdr:from>
    <xdr:to>
      <xdr:col>1</xdr:col>
      <xdr:colOff>894521</xdr:colOff>
      <xdr:row>106</xdr:row>
      <xdr:rowOff>950843</xdr:rowOff>
    </xdr:to>
    <xdr:pic>
      <xdr:nvPicPr>
        <xdr:cNvPr id="143" name="Рисунок 142" descr="VFT-808-I"/>
        <xdr:cNvPicPr>
          <a:picLocks noChangeAspect="1" noChangeArrowheads="1"/>
        </xdr:cNvPicPr>
      </xdr:nvPicPr>
      <xdr:blipFill>
        <a:blip xmlns:r="http://schemas.openxmlformats.org/officeDocument/2006/relationships" r:embed="rId45" cstate="email">
          <a:extLst>
            <a:ext uri="{28A0092B-C50C-407E-A947-70E740481C1C}">
              <a14:useLocalDpi xmlns:a14="http://schemas.microsoft.com/office/drawing/2010/main"/>
            </a:ext>
          </a:extLst>
        </a:blip>
        <a:srcRect/>
        <a:stretch>
          <a:fillRect/>
        </a:stretch>
      </xdr:blipFill>
      <xdr:spPr bwMode="auto">
        <a:xfrm>
          <a:off x="306457" y="43734241"/>
          <a:ext cx="637760" cy="9073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273326</xdr:colOff>
      <xdr:row>108</xdr:row>
      <xdr:rowOff>53051</xdr:rowOff>
    </xdr:from>
    <xdr:to>
      <xdr:col>1</xdr:col>
      <xdr:colOff>902804</xdr:colOff>
      <xdr:row>108</xdr:row>
      <xdr:rowOff>936351</xdr:rowOff>
    </xdr:to>
    <xdr:pic>
      <xdr:nvPicPr>
        <xdr:cNvPr id="157" name="Рисунок 156" descr="VFT-808-MI"/>
        <xdr:cNvPicPr>
          <a:picLocks noChangeAspect="1" noChangeArrowheads="1"/>
        </xdr:cNvPicPr>
      </xdr:nvPicPr>
      <xdr:blipFill>
        <a:blip xmlns:r="http://schemas.openxmlformats.org/officeDocument/2006/relationships" r:embed="rId46" cstate="email">
          <a:extLst>
            <a:ext uri="{28A0092B-C50C-407E-A947-70E740481C1C}">
              <a14:useLocalDpi xmlns:a14="http://schemas.microsoft.com/office/drawing/2010/main"/>
            </a:ext>
          </a:extLst>
        </a:blip>
        <a:srcRect/>
        <a:stretch>
          <a:fillRect/>
        </a:stretch>
      </xdr:blipFill>
      <xdr:spPr bwMode="auto">
        <a:xfrm>
          <a:off x="323022" y="45764768"/>
          <a:ext cx="629478" cy="883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265044</xdr:colOff>
      <xdr:row>107</xdr:row>
      <xdr:rowOff>52656</xdr:rowOff>
    </xdr:from>
    <xdr:to>
      <xdr:col>1</xdr:col>
      <xdr:colOff>886239</xdr:colOff>
      <xdr:row>107</xdr:row>
      <xdr:rowOff>940077</xdr:rowOff>
    </xdr:to>
    <xdr:pic>
      <xdr:nvPicPr>
        <xdr:cNvPr id="160" name="Рисунок 159" descr="VFT-808-IS"/>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314740" y="44753895"/>
          <a:ext cx="621195" cy="8874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182217</xdr:colOff>
      <xdr:row>139</xdr:row>
      <xdr:rowOff>49693</xdr:rowOff>
    </xdr:from>
    <xdr:to>
      <xdr:col>1</xdr:col>
      <xdr:colOff>1020833</xdr:colOff>
      <xdr:row>139</xdr:row>
      <xdr:rowOff>720586</xdr:rowOff>
    </xdr:to>
    <xdr:pic>
      <xdr:nvPicPr>
        <xdr:cNvPr id="139" name="Рисунок 138" descr="VRT-301"/>
        <xdr:cNvPicPr>
          <a:picLocks noChangeAspect="1" noChangeArrowheads="1"/>
        </xdr:cNvPicPr>
      </xdr:nvPicPr>
      <xdr:blipFill>
        <a:blip xmlns:r="http://schemas.openxmlformats.org/officeDocument/2006/relationships" r:embed="rId48" cstate="email">
          <a:extLst>
            <a:ext uri="{28A0092B-C50C-407E-A947-70E740481C1C}">
              <a14:useLocalDpi xmlns:a14="http://schemas.microsoft.com/office/drawing/2010/main"/>
            </a:ext>
          </a:extLst>
        </a:blip>
        <a:srcRect/>
        <a:stretch>
          <a:fillRect/>
        </a:stretch>
      </xdr:blipFill>
      <xdr:spPr bwMode="auto">
        <a:xfrm>
          <a:off x="231913" y="63196302"/>
          <a:ext cx="838616" cy="6708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140804</xdr:colOff>
      <xdr:row>144</xdr:row>
      <xdr:rowOff>48270</xdr:rowOff>
    </xdr:from>
    <xdr:to>
      <xdr:col>1</xdr:col>
      <xdr:colOff>950925</xdr:colOff>
      <xdr:row>144</xdr:row>
      <xdr:rowOff>712303</xdr:rowOff>
    </xdr:to>
    <xdr:pic>
      <xdr:nvPicPr>
        <xdr:cNvPr id="153" name="Рисунок 152" descr="VRT-102"/>
        <xdr:cNvPicPr>
          <a:picLocks noChangeAspect="1" noChangeArrowheads="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a:off x="190500" y="67004879"/>
          <a:ext cx="810121" cy="6640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101765</xdr:colOff>
      <xdr:row>143</xdr:row>
      <xdr:rowOff>33130</xdr:rowOff>
    </xdr:from>
    <xdr:to>
      <xdr:col>1</xdr:col>
      <xdr:colOff>974035</xdr:colOff>
      <xdr:row>143</xdr:row>
      <xdr:rowOff>728869</xdr:rowOff>
    </xdr:to>
    <xdr:pic>
      <xdr:nvPicPr>
        <xdr:cNvPr id="162" name="Рисунок 161" descr="VRT-101"/>
        <xdr:cNvPicPr>
          <a:picLocks noChangeAspect="1" noChangeArrowheads="1"/>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bwMode="auto">
        <a:xfrm>
          <a:off x="151461" y="66227739"/>
          <a:ext cx="872270" cy="6957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132522</xdr:colOff>
      <xdr:row>140</xdr:row>
      <xdr:rowOff>33131</xdr:rowOff>
    </xdr:from>
    <xdr:to>
      <xdr:col>1</xdr:col>
      <xdr:colOff>999297</xdr:colOff>
      <xdr:row>140</xdr:row>
      <xdr:rowOff>718931</xdr:rowOff>
    </xdr:to>
    <xdr:pic>
      <xdr:nvPicPr>
        <xdr:cNvPr id="164" name="Рисунок 163" descr="VRT - 302"/>
        <xdr:cNvPicPr>
          <a:picLocks noChangeAspect="1" noChangeArrowheads="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182218" y="63941740"/>
          <a:ext cx="866775"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149086</xdr:colOff>
      <xdr:row>240</xdr:row>
      <xdr:rowOff>49695</xdr:rowOff>
    </xdr:from>
    <xdr:to>
      <xdr:col>1</xdr:col>
      <xdr:colOff>1039515</xdr:colOff>
      <xdr:row>241</xdr:row>
      <xdr:rowOff>347869</xdr:rowOff>
    </xdr:to>
    <xdr:pic>
      <xdr:nvPicPr>
        <xdr:cNvPr id="165" name="Рисунок 164" descr="V08"/>
        <xdr:cNvPicPr>
          <a:picLocks noChangeAspect="1" noChangeArrowheads="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198782" y="122276152"/>
          <a:ext cx="890429" cy="6791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74543</xdr:colOff>
      <xdr:row>242</xdr:row>
      <xdr:rowOff>24847</xdr:rowOff>
    </xdr:from>
    <xdr:to>
      <xdr:col>1</xdr:col>
      <xdr:colOff>1040677</xdr:colOff>
      <xdr:row>243</xdr:row>
      <xdr:rowOff>306456</xdr:rowOff>
    </xdr:to>
    <xdr:pic>
      <xdr:nvPicPr>
        <xdr:cNvPr id="167" name="Рисунок 166" descr="V06"/>
        <xdr:cNvPicPr>
          <a:picLocks noChangeAspect="1" noChangeArrowheads="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bwMode="auto">
        <a:xfrm>
          <a:off x="124239" y="123013304"/>
          <a:ext cx="966134" cy="6626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91107</xdr:colOff>
      <xdr:row>244</xdr:row>
      <xdr:rowOff>57977</xdr:rowOff>
    </xdr:from>
    <xdr:to>
      <xdr:col>1</xdr:col>
      <xdr:colOff>1029094</xdr:colOff>
      <xdr:row>245</xdr:row>
      <xdr:rowOff>331303</xdr:rowOff>
    </xdr:to>
    <xdr:pic>
      <xdr:nvPicPr>
        <xdr:cNvPr id="168" name="Рисунок 167" descr="V03"/>
        <xdr:cNvPicPr>
          <a:picLocks noChangeAspect="1" noChangeArrowheads="1"/>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bwMode="auto">
        <a:xfrm>
          <a:off x="140803" y="123808434"/>
          <a:ext cx="937987" cy="654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82827</xdr:colOff>
      <xdr:row>136</xdr:row>
      <xdr:rowOff>107228</xdr:rowOff>
    </xdr:from>
    <xdr:to>
      <xdr:col>1</xdr:col>
      <xdr:colOff>1085022</xdr:colOff>
      <xdr:row>136</xdr:row>
      <xdr:rowOff>646042</xdr:rowOff>
    </xdr:to>
    <xdr:pic>
      <xdr:nvPicPr>
        <xdr:cNvPr id="172" name="Рисунок 171" descr="VHF-B"/>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bwMode="auto">
        <a:xfrm>
          <a:off x="132523" y="62491837"/>
          <a:ext cx="1002195" cy="5388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240196</xdr:colOff>
      <xdr:row>111</xdr:row>
      <xdr:rowOff>49087</xdr:rowOff>
    </xdr:from>
    <xdr:to>
      <xdr:col>1</xdr:col>
      <xdr:colOff>886238</xdr:colOff>
      <xdr:row>111</xdr:row>
      <xdr:rowOff>949600</xdr:rowOff>
    </xdr:to>
    <xdr:pic>
      <xdr:nvPicPr>
        <xdr:cNvPr id="173" name="Рисунок 172" descr="VFT-809-IS"/>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289892" y="48792239"/>
          <a:ext cx="646042" cy="9005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248479</xdr:colOff>
      <xdr:row>109</xdr:row>
      <xdr:rowOff>51460</xdr:rowOff>
    </xdr:from>
    <xdr:to>
      <xdr:col>1</xdr:col>
      <xdr:colOff>877957</xdr:colOff>
      <xdr:row>109</xdr:row>
      <xdr:rowOff>946701</xdr:rowOff>
    </xdr:to>
    <xdr:pic>
      <xdr:nvPicPr>
        <xdr:cNvPr id="174" name="Рисунок 173" descr="VFT-808-MIS"/>
        <xdr:cNvPicPr>
          <a:picLocks noChangeAspect="1" noChangeArrowheads="1"/>
        </xdr:cNvPicPr>
      </xdr:nvPicPr>
      <xdr:blipFill>
        <a:blip xmlns:r="http://schemas.openxmlformats.org/officeDocument/2006/relationships" r:embed="rId57" cstate="email">
          <a:extLst>
            <a:ext uri="{28A0092B-C50C-407E-A947-70E740481C1C}">
              <a14:useLocalDpi xmlns:a14="http://schemas.microsoft.com/office/drawing/2010/main"/>
            </a:ext>
          </a:extLst>
        </a:blip>
        <a:srcRect/>
        <a:stretch>
          <a:fillRect/>
        </a:stretch>
      </xdr:blipFill>
      <xdr:spPr bwMode="auto">
        <a:xfrm>
          <a:off x="298175" y="46773656"/>
          <a:ext cx="629478" cy="8952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215348</xdr:colOff>
      <xdr:row>105</xdr:row>
      <xdr:rowOff>91109</xdr:rowOff>
    </xdr:from>
    <xdr:to>
      <xdr:col>1</xdr:col>
      <xdr:colOff>905466</xdr:colOff>
      <xdr:row>105</xdr:row>
      <xdr:rowOff>936763</xdr:rowOff>
    </xdr:to>
    <xdr:pic>
      <xdr:nvPicPr>
        <xdr:cNvPr id="175" name="Рисунок 174" descr="VFT-808"/>
        <xdr:cNvPicPr>
          <a:picLocks noChangeAspect="1" noChangeArrowheads="1"/>
        </xdr:cNvPicPr>
      </xdr:nvPicPr>
      <xdr:blipFill>
        <a:blip xmlns:r="http://schemas.openxmlformats.org/officeDocument/2006/relationships" r:embed="rId58" cstate="email">
          <a:extLst>
            <a:ext uri="{28A0092B-C50C-407E-A947-70E740481C1C}">
              <a14:useLocalDpi xmlns:a14="http://schemas.microsoft.com/office/drawing/2010/main"/>
            </a:ext>
          </a:extLst>
        </a:blip>
        <a:srcRect/>
        <a:stretch>
          <a:fillRect/>
        </a:stretch>
      </xdr:blipFill>
      <xdr:spPr bwMode="auto">
        <a:xfrm>
          <a:off x="265044" y="42771392"/>
          <a:ext cx="690118" cy="8456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81998</xdr:colOff>
      <xdr:row>194</xdr:row>
      <xdr:rowOff>116785</xdr:rowOff>
    </xdr:from>
    <xdr:to>
      <xdr:col>1</xdr:col>
      <xdr:colOff>1035740</xdr:colOff>
      <xdr:row>194</xdr:row>
      <xdr:rowOff>621610</xdr:rowOff>
    </xdr:to>
    <xdr:pic>
      <xdr:nvPicPr>
        <xdr:cNvPr id="179" name="Рисунок 178" descr="VIT-300"/>
        <xdr:cNvPicPr>
          <a:picLocks noChangeAspect="1" noChangeArrowheads="1"/>
        </xdr:cNvPicPr>
      </xdr:nvPicPr>
      <xdr:blipFill>
        <a:blip xmlns:r="http://schemas.openxmlformats.org/officeDocument/2006/relationships" r:embed="rId59" cstate="email">
          <a:extLst>
            <a:ext uri="{28A0092B-C50C-407E-A947-70E740481C1C}">
              <a14:useLocalDpi xmlns:a14="http://schemas.microsoft.com/office/drawing/2010/main"/>
            </a:ext>
          </a:extLst>
        </a:blip>
        <a:srcRect/>
        <a:stretch>
          <a:fillRect/>
        </a:stretch>
      </xdr:blipFill>
      <xdr:spPr bwMode="auto">
        <a:xfrm rot="5400000">
          <a:off x="356152" y="93966197"/>
          <a:ext cx="504825" cy="953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39593</xdr:colOff>
      <xdr:row>152</xdr:row>
      <xdr:rowOff>93244</xdr:rowOff>
    </xdr:from>
    <xdr:to>
      <xdr:col>1</xdr:col>
      <xdr:colOff>1069780</xdr:colOff>
      <xdr:row>154</xdr:row>
      <xdr:rowOff>151293</xdr:rowOff>
    </xdr:to>
    <xdr:pic>
      <xdr:nvPicPr>
        <xdr:cNvPr id="180" name="Рисунок 179" descr="VMG-1-S-L"/>
        <xdr:cNvPicPr>
          <a:picLocks noChangeAspect="1" noChangeArrowheads="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bwMode="auto">
        <a:xfrm rot="5400000">
          <a:off x="373262" y="74900395"/>
          <a:ext cx="454289" cy="10301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30685</xdr:colOff>
      <xdr:row>149</xdr:row>
      <xdr:rowOff>99064</xdr:rowOff>
    </xdr:from>
    <xdr:to>
      <xdr:col>1</xdr:col>
      <xdr:colOff>1102249</xdr:colOff>
      <xdr:row>151</xdr:row>
      <xdr:rowOff>160020</xdr:rowOff>
    </xdr:to>
    <xdr:pic>
      <xdr:nvPicPr>
        <xdr:cNvPr id="181" name="Рисунок 180" descr="VMG-1-U-H"/>
        <xdr:cNvPicPr>
          <a:picLocks noChangeAspect="1" noChangeArrowheads="1"/>
        </xdr:cNvPicPr>
      </xdr:nvPicPr>
      <xdr:blipFill>
        <a:blip xmlns:r="http://schemas.openxmlformats.org/officeDocument/2006/relationships" r:embed="rId61" cstate="email">
          <a:extLst>
            <a:ext uri="{28A0092B-C50C-407E-A947-70E740481C1C}">
              <a14:useLocalDpi xmlns:a14="http://schemas.microsoft.com/office/drawing/2010/main"/>
            </a:ext>
          </a:extLst>
        </a:blip>
        <a:srcRect/>
        <a:stretch>
          <a:fillRect/>
        </a:stretch>
      </xdr:blipFill>
      <xdr:spPr bwMode="auto">
        <a:xfrm rot="5400000">
          <a:off x="383589" y="74292620"/>
          <a:ext cx="457196" cy="10715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231912</xdr:colOff>
      <xdr:row>164</xdr:row>
      <xdr:rowOff>35728</xdr:rowOff>
    </xdr:from>
    <xdr:to>
      <xdr:col>1</xdr:col>
      <xdr:colOff>960781</xdr:colOff>
      <xdr:row>164</xdr:row>
      <xdr:rowOff>969420</xdr:rowOff>
    </xdr:to>
    <xdr:pic>
      <xdr:nvPicPr>
        <xdr:cNvPr id="183" name="Рисунок 182" descr="VMG-2-R134A-B (68Ф) (Кейс)"/>
        <xdr:cNvPicPr>
          <a:picLocks noChangeAspect="1" noChangeArrowheads="1"/>
        </xdr:cNvPicPr>
      </xdr:nvPicPr>
      <xdr:blipFill>
        <a:blip xmlns:r="http://schemas.openxmlformats.org/officeDocument/2006/relationships" r:embed="rId62" cstate="email">
          <a:extLst>
            <a:ext uri="{28A0092B-C50C-407E-A947-70E740481C1C}">
              <a14:useLocalDpi xmlns:a14="http://schemas.microsoft.com/office/drawing/2010/main"/>
            </a:ext>
          </a:extLst>
        </a:blip>
        <a:srcRect/>
        <a:stretch>
          <a:fillRect/>
        </a:stretch>
      </xdr:blipFill>
      <xdr:spPr bwMode="auto">
        <a:xfrm>
          <a:off x="281608" y="81594576"/>
          <a:ext cx="728869" cy="9336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256762</xdr:colOff>
      <xdr:row>165</xdr:row>
      <xdr:rowOff>27690</xdr:rowOff>
    </xdr:from>
    <xdr:to>
      <xdr:col>1</xdr:col>
      <xdr:colOff>911087</xdr:colOff>
      <xdr:row>165</xdr:row>
      <xdr:rowOff>963681</xdr:rowOff>
    </xdr:to>
    <xdr:pic>
      <xdr:nvPicPr>
        <xdr:cNvPr id="184" name="Рисунок 183" descr="VMG-2-R134A (80Ф) (Кейс)"/>
        <xdr:cNvPicPr>
          <a:picLocks noChangeAspect="1" noChangeArrowheads="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bwMode="auto">
        <a:xfrm>
          <a:off x="306458" y="76898581"/>
          <a:ext cx="654325" cy="9359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173935</xdr:colOff>
      <xdr:row>162</xdr:row>
      <xdr:rowOff>38789</xdr:rowOff>
    </xdr:from>
    <xdr:to>
      <xdr:col>1</xdr:col>
      <xdr:colOff>944217</xdr:colOff>
      <xdr:row>162</xdr:row>
      <xdr:rowOff>959126</xdr:rowOff>
    </xdr:to>
    <xdr:pic>
      <xdr:nvPicPr>
        <xdr:cNvPr id="186" name="Рисунок 185" descr="VMG-2-R22-03 (80Ф)"/>
        <xdr:cNvPicPr>
          <a:picLocks noChangeAspect="1" noChangeArrowheads="1"/>
        </xdr:cNvPicPr>
      </xdr:nvPicPr>
      <xdr:blipFill>
        <a:blip xmlns:r="http://schemas.openxmlformats.org/officeDocument/2006/relationships" r:embed="rId64" cstate="email">
          <a:extLst>
            <a:ext uri="{28A0092B-C50C-407E-A947-70E740481C1C}">
              <a14:useLocalDpi xmlns:a14="http://schemas.microsoft.com/office/drawing/2010/main"/>
            </a:ext>
          </a:extLst>
        </a:blip>
        <a:srcRect/>
        <a:stretch>
          <a:fillRect/>
        </a:stretch>
      </xdr:blipFill>
      <xdr:spPr bwMode="auto">
        <a:xfrm>
          <a:off x="223631" y="73878246"/>
          <a:ext cx="770282" cy="9203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256761</xdr:colOff>
      <xdr:row>163</xdr:row>
      <xdr:rowOff>41833</xdr:rowOff>
    </xdr:from>
    <xdr:to>
      <xdr:col>1</xdr:col>
      <xdr:colOff>945504</xdr:colOff>
      <xdr:row>163</xdr:row>
      <xdr:rowOff>952500</xdr:rowOff>
    </xdr:to>
    <xdr:pic>
      <xdr:nvPicPr>
        <xdr:cNvPr id="187" name="Рисунок 186" descr="VMG-2-R22-B (68 Ф)"/>
        <xdr:cNvPicPr>
          <a:picLocks noChangeAspect="1" noChangeArrowheads="1"/>
        </xdr:cNvPicPr>
      </xdr:nvPicPr>
      <xdr:blipFill>
        <a:blip xmlns:r="http://schemas.openxmlformats.org/officeDocument/2006/relationships" r:embed="rId65" cstate="email">
          <a:extLst>
            <a:ext uri="{28A0092B-C50C-407E-A947-70E740481C1C}">
              <a14:useLocalDpi xmlns:a14="http://schemas.microsoft.com/office/drawing/2010/main"/>
            </a:ext>
          </a:extLst>
        </a:blip>
        <a:srcRect/>
        <a:stretch>
          <a:fillRect/>
        </a:stretch>
      </xdr:blipFill>
      <xdr:spPr bwMode="auto">
        <a:xfrm>
          <a:off x="306457" y="80590203"/>
          <a:ext cx="688743" cy="9106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173935</xdr:colOff>
      <xdr:row>166</xdr:row>
      <xdr:rowOff>41413</xdr:rowOff>
    </xdr:from>
    <xdr:to>
      <xdr:col>1</xdr:col>
      <xdr:colOff>954985</xdr:colOff>
      <xdr:row>166</xdr:row>
      <xdr:rowOff>974863</xdr:rowOff>
    </xdr:to>
    <xdr:pic>
      <xdr:nvPicPr>
        <xdr:cNvPr id="188" name="Рисунок 187" descr="VMG-2-R22-03 (80Ф)"/>
        <xdr:cNvPicPr>
          <a:picLocks noChangeAspect="1" noChangeArrowheads="1"/>
        </xdr:cNvPicPr>
      </xdr:nvPicPr>
      <xdr:blipFill>
        <a:blip xmlns:r="http://schemas.openxmlformats.org/officeDocument/2006/relationships" r:embed="rId66" cstate="email">
          <a:extLst>
            <a:ext uri="{28A0092B-C50C-407E-A947-70E740481C1C}">
              <a14:useLocalDpi xmlns:a14="http://schemas.microsoft.com/office/drawing/2010/main"/>
            </a:ext>
          </a:extLst>
        </a:blip>
        <a:srcRect/>
        <a:stretch>
          <a:fillRect/>
        </a:stretch>
      </xdr:blipFill>
      <xdr:spPr bwMode="auto">
        <a:xfrm>
          <a:off x="223631" y="79943739"/>
          <a:ext cx="781050" cy="933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207064</xdr:colOff>
      <xdr:row>167</xdr:row>
      <xdr:rowOff>33130</xdr:rowOff>
    </xdr:from>
    <xdr:to>
      <xdr:col>1</xdr:col>
      <xdr:colOff>931993</xdr:colOff>
      <xdr:row>167</xdr:row>
      <xdr:rowOff>969065</xdr:rowOff>
    </xdr:to>
    <xdr:pic>
      <xdr:nvPicPr>
        <xdr:cNvPr id="189" name="Рисунок 188" descr="VMG-2-R22-B (68 Ф)"/>
        <xdr:cNvPicPr>
          <a:picLocks noChangeAspect="1" noChangeArrowheads="1"/>
        </xdr:cNvPicPr>
      </xdr:nvPicPr>
      <xdr:blipFill>
        <a:blip xmlns:r="http://schemas.openxmlformats.org/officeDocument/2006/relationships" r:embed="rId67" cstate="email">
          <a:extLst>
            <a:ext uri="{28A0092B-C50C-407E-A947-70E740481C1C}">
              <a14:useLocalDpi xmlns:a14="http://schemas.microsoft.com/office/drawing/2010/main"/>
            </a:ext>
          </a:extLst>
        </a:blip>
        <a:srcRect/>
        <a:stretch>
          <a:fillRect/>
        </a:stretch>
      </xdr:blipFill>
      <xdr:spPr bwMode="auto">
        <a:xfrm>
          <a:off x="256760" y="84623413"/>
          <a:ext cx="724929" cy="9359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182219</xdr:colOff>
      <xdr:row>169</xdr:row>
      <xdr:rowOff>36066</xdr:rowOff>
    </xdr:from>
    <xdr:to>
      <xdr:col>1</xdr:col>
      <xdr:colOff>969065</xdr:colOff>
      <xdr:row>169</xdr:row>
      <xdr:rowOff>978175</xdr:rowOff>
    </xdr:to>
    <xdr:pic>
      <xdr:nvPicPr>
        <xdr:cNvPr id="191" name="Рисунок 190" descr="VMG-2-R22-B-03 (68 Ф)"/>
        <xdr:cNvPicPr>
          <a:picLocks noChangeAspect="1" noChangeArrowheads="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bwMode="auto">
        <a:xfrm>
          <a:off x="231915" y="82969827"/>
          <a:ext cx="786846" cy="9421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107674</xdr:colOff>
      <xdr:row>97</xdr:row>
      <xdr:rowOff>66262</xdr:rowOff>
    </xdr:from>
    <xdr:to>
      <xdr:col>1</xdr:col>
      <xdr:colOff>1028921</xdr:colOff>
      <xdr:row>97</xdr:row>
      <xdr:rowOff>1157910</xdr:rowOff>
    </xdr:to>
    <xdr:pic>
      <xdr:nvPicPr>
        <xdr:cNvPr id="193" name="Рисунок 192" descr="VTB-5B-I"/>
        <xdr:cNvPicPr>
          <a:picLocks noChangeAspect="1" noChangeArrowheads="1"/>
        </xdr:cNvPicPr>
      </xdr:nvPicPr>
      <xdr:blipFill>
        <a:blip xmlns:r="http://schemas.openxmlformats.org/officeDocument/2006/relationships" r:embed="rId69" cstate="email">
          <a:extLst>
            <a:ext uri="{28A0092B-C50C-407E-A947-70E740481C1C}">
              <a14:useLocalDpi xmlns:a14="http://schemas.microsoft.com/office/drawing/2010/main"/>
            </a:ext>
          </a:extLst>
        </a:blip>
        <a:srcRect/>
        <a:stretch>
          <a:fillRect/>
        </a:stretch>
      </xdr:blipFill>
      <xdr:spPr bwMode="auto">
        <a:xfrm>
          <a:off x="157370" y="37014979"/>
          <a:ext cx="921247" cy="10916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91109</xdr:colOff>
      <xdr:row>98</xdr:row>
      <xdr:rowOff>57979</xdr:rowOff>
    </xdr:from>
    <xdr:to>
      <xdr:col>1</xdr:col>
      <xdr:colOff>1034084</xdr:colOff>
      <xdr:row>98</xdr:row>
      <xdr:rowOff>1220029</xdr:rowOff>
    </xdr:to>
    <xdr:pic>
      <xdr:nvPicPr>
        <xdr:cNvPr id="194" name="Рисунок 193" descr="VTB-5B-2"/>
        <xdr:cNvPicPr>
          <a:picLocks noChangeAspect="1" noChangeArrowheads="1"/>
        </xdr:cNvPicPr>
      </xdr:nvPicPr>
      <xdr:blipFill>
        <a:blip xmlns:r="http://schemas.openxmlformats.org/officeDocument/2006/relationships" r:embed="rId70" cstate="email">
          <a:extLst>
            <a:ext uri="{28A0092B-C50C-407E-A947-70E740481C1C}">
              <a14:useLocalDpi xmlns:a14="http://schemas.microsoft.com/office/drawing/2010/main"/>
            </a:ext>
          </a:extLst>
        </a:blip>
        <a:srcRect/>
        <a:stretch>
          <a:fillRect/>
        </a:stretch>
      </xdr:blipFill>
      <xdr:spPr bwMode="auto">
        <a:xfrm>
          <a:off x="140805" y="38224240"/>
          <a:ext cx="942975" cy="1162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66260</xdr:colOff>
      <xdr:row>99</xdr:row>
      <xdr:rowOff>99437</xdr:rowOff>
    </xdr:from>
    <xdr:to>
      <xdr:col>1</xdr:col>
      <xdr:colOff>1076739</xdr:colOff>
      <xdr:row>99</xdr:row>
      <xdr:rowOff>1300785</xdr:rowOff>
    </xdr:to>
    <xdr:pic>
      <xdr:nvPicPr>
        <xdr:cNvPr id="196" name="Рисунок 195" descr="VTB-5B-III"/>
        <xdr:cNvPicPr>
          <a:picLocks noChangeAspect="1" noChangeArrowheads="1"/>
        </xdr:cNvPicPr>
      </xdr:nvPicPr>
      <xdr:blipFill>
        <a:blip xmlns:r="http://schemas.openxmlformats.org/officeDocument/2006/relationships" r:embed="rId71" cstate="email">
          <a:extLst>
            <a:ext uri="{28A0092B-C50C-407E-A947-70E740481C1C}">
              <a14:useLocalDpi xmlns:a14="http://schemas.microsoft.com/office/drawing/2010/main"/>
            </a:ext>
          </a:extLst>
        </a:blip>
        <a:srcRect/>
        <a:stretch>
          <a:fillRect/>
        </a:stretch>
      </xdr:blipFill>
      <xdr:spPr bwMode="auto">
        <a:xfrm>
          <a:off x="115956" y="39508089"/>
          <a:ext cx="1010479" cy="120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82826</xdr:colOff>
      <xdr:row>100</xdr:row>
      <xdr:rowOff>115958</xdr:rowOff>
    </xdr:from>
    <xdr:to>
      <xdr:col>1</xdr:col>
      <xdr:colOff>1066704</xdr:colOff>
      <xdr:row>100</xdr:row>
      <xdr:rowOff>1292088</xdr:rowOff>
    </xdr:to>
    <xdr:pic>
      <xdr:nvPicPr>
        <xdr:cNvPr id="197" name="Рисунок 196" descr="VTB-5A"/>
        <xdr:cNvPicPr>
          <a:picLocks noChangeAspect="1" noChangeArrowheads="1"/>
        </xdr:cNvPicPr>
      </xdr:nvPicPr>
      <xdr:blipFill>
        <a:blip xmlns:r="http://schemas.openxmlformats.org/officeDocument/2006/relationships" r:embed="rId72" cstate="email">
          <a:extLst>
            <a:ext uri="{28A0092B-C50C-407E-A947-70E740481C1C}">
              <a14:useLocalDpi xmlns:a14="http://schemas.microsoft.com/office/drawing/2010/main"/>
            </a:ext>
          </a:extLst>
        </a:blip>
        <a:srcRect/>
        <a:stretch>
          <a:fillRect/>
        </a:stretch>
      </xdr:blipFill>
      <xdr:spPr bwMode="auto">
        <a:xfrm>
          <a:off x="132522" y="40924371"/>
          <a:ext cx="983878" cy="11761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34645</xdr:colOff>
      <xdr:row>138</xdr:row>
      <xdr:rowOff>298544</xdr:rowOff>
    </xdr:from>
    <xdr:to>
      <xdr:col>1</xdr:col>
      <xdr:colOff>1042581</xdr:colOff>
      <xdr:row>138</xdr:row>
      <xdr:rowOff>464902</xdr:rowOff>
    </xdr:to>
    <xdr:pic>
      <xdr:nvPicPr>
        <xdr:cNvPr id="199" name="Рисунок 198" descr="VTT-5"/>
        <xdr:cNvPicPr>
          <a:picLocks noChangeAspect="1" noChangeArrowheads="1"/>
        </xdr:cNvPicPr>
      </xdr:nvPicPr>
      <xdr:blipFill>
        <a:blip xmlns:r="http://schemas.openxmlformats.org/officeDocument/2006/relationships" r:embed="rId73" cstate="email">
          <a:extLst>
            <a:ext uri="{28A0092B-C50C-407E-A947-70E740481C1C}">
              <a14:useLocalDpi xmlns:a14="http://schemas.microsoft.com/office/drawing/2010/main"/>
            </a:ext>
          </a:extLst>
        </a:blip>
        <a:srcRect/>
        <a:stretch>
          <a:fillRect/>
        </a:stretch>
      </xdr:blipFill>
      <xdr:spPr bwMode="auto">
        <a:xfrm rot="4067617">
          <a:off x="505130" y="63231429"/>
          <a:ext cx="166358" cy="10079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41413</xdr:colOff>
      <xdr:row>133</xdr:row>
      <xdr:rowOff>175260</xdr:rowOff>
    </xdr:from>
    <xdr:to>
      <xdr:col>2</xdr:col>
      <xdr:colOff>58045</xdr:colOff>
      <xdr:row>133</xdr:row>
      <xdr:rowOff>1120140</xdr:rowOff>
    </xdr:to>
    <xdr:pic>
      <xdr:nvPicPr>
        <xdr:cNvPr id="201" name="Рисунок 200" descr="VST-22"/>
        <xdr:cNvPicPr>
          <a:picLocks noChangeAspect="1" noChangeArrowheads="1"/>
        </xdr:cNvPicPr>
      </xdr:nvPicPr>
      <xdr:blipFill>
        <a:blip xmlns:r="http://schemas.openxmlformats.org/officeDocument/2006/relationships" r:embed="rId74" cstate="email">
          <a:extLst>
            <a:ext uri="{28A0092B-C50C-407E-A947-70E740481C1C}">
              <a14:useLocalDpi xmlns:a14="http://schemas.microsoft.com/office/drawing/2010/main"/>
            </a:ext>
          </a:extLst>
        </a:blip>
        <a:srcRect/>
        <a:stretch>
          <a:fillRect/>
        </a:stretch>
      </xdr:blipFill>
      <xdr:spPr bwMode="auto">
        <a:xfrm>
          <a:off x="87133" y="67292220"/>
          <a:ext cx="1182492" cy="944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32096</xdr:colOff>
      <xdr:row>125</xdr:row>
      <xdr:rowOff>26875</xdr:rowOff>
    </xdr:from>
    <xdr:to>
      <xdr:col>1</xdr:col>
      <xdr:colOff>1110024</xdr:colOff>
      <xdr:row>125</xdr:row>
      <xdr:rowOff>480394</xdr:rowOff>
    </xdr:to>
    <xdr:pic>
      <xdr:nvPicPr>
        <xdr:cNvPr id="202" name="Рисунок 201" descr="VTC-70"/>
        <xdr:cNvPicPr>
          <a:picLocks noChangeAspect="1" noChangeArrowheads="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rot="5400000">
          <a:off x="393996" y="62414019"/>
          <a:ext cx="453519" cy="10779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289890</xdr:colOff>
      <xdr:row>121</xdr:row>
      <xdr:rowOff>84618</xdr:rowOff>
    </xdr:from>
    <xdr:to>
      <xdr:col>1</xdr:col>
      <xdr:colOff>844825</xdr:colOff>
      <xdr:row>121</xdr:row>
      <xdr:rowOff>515180</xdr:rowOff>
    </xdr:to>
    <xdr:pic>
      <xdr:nvPicPr>
        <xdr:cNvPr id="203" name="Рисунок 202" descr="VTC-19,28"/>
        <xdr:cNvPicPr>
          <a:picLocks noChangeAspect="1" noChangeArrowheads="1"/>
        </xdr:cNvPicPr>
      </xdr:nvPicPr>
      <xdr:blipFill>
        <a:blip xmlns:r="http://schemas.openxmlformats.org/officeDocument/2006/relationships" r:embed="rId76" cstate="email">
          <a:extLst>
            <a:ext uri="{28A0092B-C50C-407E-A947-70E740481C1C}">
              <a14:useLocalDpi xmlns:a14="http://schemas.microsoft.com/office/drawing/2010/main"/>
            </a:ext>
          </a:extLst>
        </a:blip>
        <a:srcRect/>
        <a:stretch>
          <a:fillRect/>
        </a:stretch>
      </xdr:blipFill>
      <xdr:spPr bwMode="auto">
        <a:xfrm rot="5400000">
          <a:off x="401773" y="56716888"/>
          <a:ext cx="430562" cy="5549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155715</xdr:colOff>
      <xdr:row>122</xdr:row>
      <xdr:rowOff>135242</xdr:rowOff>
    </xdr:from>
    <xdr:to>
      <xdr:col>1</xdr:col>
      <xdr:colOff>977347</xdr:colOff>
      <xdr:row>122</xdr:row>
      <xdr:rowOff>476413</xdr:rowOff>
    </xdr:to>
    <xdr:pic>
      <xdr:nvPicPr>
        <xdr:cNvPr id="204" name="Рисунок 203" descr="VTC-28B,32,42"/>
        <xdr:cNvPicPr>
          <a:picLocks noChangeAspect="1" noChangeArrowheads="1"/>
        </xdr:cNvPicPr>
      </xdr:nvPicPr>
      <xdr:blipFill>
        <a:blip xmlns:r="http://schemas.openxmlformats.org/officeDocument/2006/relationships" r:embed="rId77" cstate="email">
          <a:extLst>
            <a:ext uri="{28A0092B-C50C-407E-A947-70E740481C1C}">
              <a14:useLocalDpi xmlns:a14="http://schemas.microsoft.com/office/drawing/2010/main"/>
            </a:ext>
          </a:extLst>
        </a:blip>
        <a:srcRect/>
        <a:stretch>
          <a:fillRect/>
        </a:stretch>
      </xdr:blipFill>
      <xdr:spPr bwMode="auto">
        <a:xfrm rot="5400000">
          <a:off x="445641" y="60821882"/>
          <a:ext cx="341171" cy="8216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74541</xdr:colOff>
      <xdr:row>124</xdr:row>
      <xdr:rowOff>82882</xdr:rowOff>
    </xdr:from>
    <xdr:to>
      <xdr:col>1</xdr:col>
      <xdr:colOff>1071755</xdr:colOff>
      <xdr:row>124</xdr:row>
      <xdr:rowOff>496960</xdr:rowOff>
    </xdr:to>
    <xdr:pic>
      <xdr:nvPicPr>
        <xdr:cNvPr id="205" name="Рисунок 204" descr="VTC-28B,32,42"/>
        <xdr:cNvPicPr>
          <a:picLocks noChangeAspect="1" noChangeArrowheads="1"/>
        </xdr:cNvPicPr>
      </xdr:nvPicPr>
      <xdr:blipFill>
        <a:blip xmlns:r="http://schemas.openxmlformats.org/officeDocument/2006/relationships" r:embed="rId78" cstate="email">
          <a:extLst>
            <a:ext uri="{28A0092B-C50C-407E-A947-70E740481C1C}">
              <a14:useLocalDpi xmlns:a14="http://schemas.microsoft.com/office/drawing/2010/main"/>
            </a:ext>
          </a:extLst>
        </a:blip>
        <a:srcRect/>
        <a:stretch>
          <a:fillRect/>
        </a:stretch>
      </xdr:blipFill>
      <xdr:spPr bwMode="auto">
        <a:xfrm rot="5400000">
          <a:off x="415805" y="61894314"/>
          <a:ext cx="414078" cy="9972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199405</xdr:colOff>
      <xdr:row>112</xdr:row>
      <xdr:rowOff>33659</xdr:rowOff>
    </xdr:from>
    <xdr:to>
      <xdr:col>1</xdr:col>
      <xdr:colOff>894521</xdr:colOff>
      <xdr:row>112</xdr:row>
      <xdr:rowOff>977969</xdr:rowOff>
    </xdr:to>
    <xdr:pic>
      <xdr:nvPicPr>
        <xdr:cNvPr id="207" name="Рисунок 206" descr="IMG_0564"/>
        <xdr:cNvPicPr>
          <a:picLocks noChangeAspect="1" noChangeArrowheads="1"/>
        </xdr:cNvPicPr>
      </xdr:nvPicPr>
      <xdr:blipFill>
        <a:blip xmlns:r="http://schemas.openxmlformats.org/officeDocument/2006/relationships" r:embed="rId79" cstate="email">
          <a:extLst>
            <a:ext uri="{28A0092B-C50C-407E-A947-70E740481C1C}">
              <a14:useLocalDpi xmlns:a14="http://schemas.microsoft.com/office/drawing/2010/main"/>
            </a:ext>
          </a:extLst>
        </a:blip>
        <a:srcRect/>
        <a:stretch>
          <a:fillRect/>
        </a:stretch>
      </xdr:blipFill>
      <xdr:spPr bwMode="auto">
        <a:xfrm rot="5400000">
          <a:off x="124504" y="50118952"/>
          <a:ext cx="944310" cy="695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207687</xdr:colOff>
      <xdr:row>113</xdr:row>
      <xdr:rowOff>33066</xdr:rowOff>
    </xdr:from>
    <xdr:to>
      <xdr:col>1</xdr:col>
      <xdr:colOff>894521</xdr:colOff>
      <xdr:row>113</xdr:row>
      <xdr:rowOff>945667</xdr:rowOff>
    </xdr:to>
    <xdr:pic>
      <xdr:nvPicPr>
        <xdr:cNvPr id="211" name="Рисунок 210" descr="IMG_0543"/>
        <xdr:cNvPicPr>
          <a:picLocks noChangeAspect="1" noChangeArrowheads="1"/>
        </xdr:cNvPicPr>
      </xdr:nvPicPr>
      <xdr:blipFill>
        <a:blip xmlns:r="http://schemas.openxmlformats.org/officeDocument/2006/relationships" r:embed="rId80" cstate="email">
          <a:extLst>
            <a:ext uri="{28A0092B-C50C-407E-A947-70E740481C1C}">
              <a14:useLocalDpi xmlns:a14="http://schemas.microsoft.com/office/drawing/2010/main"/>
            </a:ext>
          </a:extLst>
        </a:blip>
        <a:srcRect/>
        <a:stretch>
          <a:fillRect/>
        </a:stretch>
      </xdr:blipFill>
      <xdr:spPr bwMode="auto">
        <a:xfrm rot="5400000">
          <a:off x="144499" y="51117124"/>
          <a:ext cx="912601" cy="6868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99388</xdr:colOff>
      <xdr:row>252</xdr:row>
      <xdr:rowOff>45512</xdr:rowOff>
    </xdr:from>
    <xdr:to>
      <xdr:col>1</xdr:col>
      <xdr:colOff>1035325</xdr:colOff>
      <xdr:row>252</xdr:row>
      <xdr:rowOff>648944</xdr:rowOff>
    </xdr:to>
    <xdr:pic>
      <xdr:nvPicPr>
        <xdr:cNvPr id="212" name="Рисунок 211" descr="CV11"/>
        <xdr:cNvPicPr>
          <a:picLocks noChangeAspect="1" noChangeArrowheads="1"/>
        </xdr:cNvPicPr>
      </xdr:nvPicPr>
      <xdr:blipFill>
        <a:blip xmlns:r="http://schemas.openxmlformats.org/officeDocument/2006/relationships" r:embed="rId81" cstate="email">
          <a:extLst>
            <a:ext uri="{28A0092B-C50C-407E-A947-70E740481C1C}">
              <a14:useLocalDpi xmlns:a14="http://schemas.microsoft.com/office/drawing/2010/main"/>
            </a:ext>
          </a:extLst>
        </a:blip>
        <a:srcRect/>
        <a:stretch>
          <a:fillRect/>
        </a:stretch>
      </xdr:blipFill>
      <xdr:spPr bwMode="auto">
        <a:xfrm>
          <a:off x="149084" y="127879295"/>
          <a:ext cx="935937" cy="6034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115957</xdr:colOff>
      <xdr:row>251</xdr:row>
      <xdr:rowOff>41545</xdr:rowOff>
    </xdr:from>
    <xdr:to>
      <xdr:col>1</xdr:col>
      <xdr:colOff>1036431</xdr:colOff>
      <xdr:row>251</xdr:row>
      <xdr:rowOff>637761</xdr:rowOff>
    </xdr:to>
    <xdr:pic>
      <xdr:nvPicPr>
        <xdr:cNvPr id="213" name="Рисунок 212" descr="CV08"/>
        <xdr:cNvPicPr>
          <a:picLocks noChangeAspect="1" noChangeArrowheads="1"/>
        </xdr:cNvPicPr>
      </xdr:nvPicPr>
      <xdr:blipFill>
        <a:blip xmlns:r="http://schemas.openxmlformats.org/officeDocument/2006/relationships" r:embed="rId82" cstate="email">
          <a:extLst>
            <a:ext uri="{28A0092B-C50C-407E-A947-70E740481C1C}">
              <a14:useLocalDpi xmlns:a14="http://schemas.microsoft.com/office/drawing/2010/main"/>
            </a:ext>
          </a:extLst>
        </a:blip>
        <a:srcRect/>
        <a:stretch>
          <a:fillRect/>
        </a:stretch>
      </xdr:blipFill>
      <xdr:spPr bwMode="auto">
        <a:xfrm>
          <a:off x="165653" y="127171306"/>
          <a:ext cx="920474" cy="5962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132521</xdr:colOff>
      <xdr:row>250</xdr:row>
      <xdr:rowOff>41413</xdr:rowOff>
    </xdr:from>
    <xdr:to>
      <xdr:col>1</xdr:col>
      <xdr:colOff>1078768</xdr:colOff>
      <xdr:row>250</xdr:row>
      <xdr:rowOff>651492</xdr:rowOff>
    </xdr:to>
    <xdr:pic>
      <xdr:nvPicPr>
        <xdr:cNvPr id="215" name="Рисунок 214" descr="CV11"/>
        <xdr:cNvPicPr>
          <a:picLocks noChangeAspect="1" noChangeArrowheads="1"/>
        </xdr:cNvPicPr>
      </xdr:nvPicPr>
      <xdr:blipFill>
        <a:blip xmlns:r="http://schemas.openxmlformats.org/officeDocument/2006/relationships" r:embed="rId83" cstate="email">
          <a:extLst>
            <a:ext uri="{28A0092B-C50C-407E-A947-70E740481C1C}">
              <a14:useLocalDpi xmlns:a14="http://schemas.microsoft.com/office/drawing/2010/main"/>
            </a:ext>
          </a:extLst>
        </a:blip>
        <a:srcRect/>
        <a:stretch>
          <a:fillRect/>
        </a:stretch>
      </xdr:blipFill>
      <xdr:spPr bwMode="auto">
        <a:xfrm>
          <a:off x="182217" y="126467152"/>
          <a:ext cx="946247" cy="6100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99390</xdr:colOff>
      <xdr:row>248</xdr:row>
      <xdr:rowOff>61468</xdr:rowOff>
    </xdr:from>
    <xdr:to>
      <xdr:col>1</xdr:col>
      <xdr:colOff>1035325</xdr:colOff>
      <xdr:row>248</xdr:row>
      <xdr:rowOff>664898</xdr:rowOff>
    </xdr:to>
    <xdr:pic>
      <xdr:nvPicPr>
        <xdr:cNvPr id="216" name="Рисунок 215" descr="CV11"/>
        <xdr:cNvPicPr>
          <a:picLocks noChangeAspect="1" noChangeArrowheads="1"/>
        </xdr:cNvPicPr>
      </xdr:nvPicPr>
      <xdr:blipFill>
        <a:blip xmlns:r="http://schemas.openxmlformats.org/officeDocument/2006/relationships" r:embed="rId81" cstate="email">
          <a:extLst>
            <a:ext uri="{28A0092B-C50C-407E-A947-70E740481C1C}">
              <a14:useLocalDpi xmlns:a14="http://schemas.microsoft.com/office/drawing/2010/main"/>
            </a:ext>
          </a:extLst>
        </a:blip>
        <a:srcRect/>
        <a:stretch>
          <a:fillRect/>
        </a:stretch>
      </xdr:blipFill>
      <xdr:spPr bwMode="auto">
        <a:xfrm>
          <a:off x="149086" y="125079164"/>
          <a:ext cx="935935" cy="6034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140805</xdr:colOff>
      <xdr:row>249</xdr:row>
      <xdr:rowOff>66261</xdr:rowOff>
    </xdr:from>
    <xdr:to>
      <xdr:col>1</xdr:col>
      <xdr:colOff>1061279</xdr:colOff>
      <xdr:row>249</xdr:row>
      <xdr:rowOff>662477</xdr:rowOff>
    </xdr:to>
    <xdr:pic>
      <xdr:nvPicPr>
        <xdr:cNvPr id="217" name="Рисунок 216" descr="CV08"/>
        <xdr:cNvPicPr>
          <a:picLocks noChangeAspect="1" noChangeArrowheads="1"/>
        </xdr:cNvPicPr>
      </xdr:nvPicPr>
      <xdr:blipFill>
        <a:blip xmlns:r="http://schemas.openxmlformats.org/officeDocument/2006/relationships" r:embed="rId82" cstate="email">
          <a:extLst>
            <a:ext uri="{28A0092B-C50C-407E-A947-70E740481C1C}">
              <a14:useLocalDpi xmlns:a14="http://schemas.microsoft.com/office/drawing/2010/main"/>
            </a:ext>
          </a:extLst>
        </a:blip>
        <a:srcRect/>
        <a:stretch>
          <a:fillRect/>
        </a:stretch>
      </xdr:blipFill>
      <xdr:spPr bwMode="auto">
        <a:xfrm>
          <a:off x="190501" y="125787978"/>
          <a:ext cx="920474" cy="5962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132522</xdr:colOff>
      <xdr:row>247</xdr:row>
      <xdr:rowOff>49695</xdr:rowOff>
    </xdr:from>
    <xdr:to>
      <xdr:col>1</xdr:col>
      <xdr:colOff>1052996</xdr:colOff>
      <xdr:row>247</xdr:row>
      <xdr:rowOff>645911</xdr:rowOff>
    </xdr:to>
    <xdr:pic>
      <xdr:nvPicPr>
        <xdr:cNvPr id="218" name="Рисунок 217" descr="CV08"/>
        <xdr:cNvPicPr>
          <a:picLocks noChangeAspect="1" noChangeArrowheads="1"/>
        </xdr:cNvPicPr>
      </xdr:nvPicPr>
      <xdr:blipFill>
        <a:blip xmlns:r="http://schemas.openxmlformats.org/officeDocument/2006/relationships" r:embed="rId82" cstate="email">
          <a:extLst>
            <a:ext uri="{28A0092B-C50C-407E-A947-70E740481C1C}">
              <a14:useLocalDpi xmlns:a14="http://schemas.microsoft.com/office/drawing/2010/main"/>
            </a:ext>
          </a:extLst>
        </a:blip>
        <a:srcRect/>
        <a:stretch>
          <a:fillRect/>
        </a:stretch>
      </xdr:blipFill>
      <xdr:spPr bwMode="auto">
        <a:xfrm>
          <a:off x="182218" y="124363369"/>
          <a:ext cx="920474" cy="5962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33130</xdr:colOff>
      <xdr:row>212</xdr:row>
      <xdr:rowOff>49696</xdr:rowOff>
    </xdr:from>
    <xdr:to>
      <xdr:col>1</xdr:col>
      <xdr:colOff>1090405</xdr:colOff>
      <xdr:row>213</xdr:row>
      <xdr:rowOff>351597</xdr:rowOff>
    </xdr:to>
    <xdr:pic>
      <xdr:nvPicPr>
        <xdr:cNvPr id="219" name="Рисунок 218" descr="VRP-C-RYB"/>
        <xdr:cNvPicPr>
          <a:picLocks noChangeAspect="1" noChangeArrowheads="1"/>
        </xdr:cNvPicPr>
      </xdr:nvPicPr>
      <xdr:blipFill>
        <a:blip xmlns:r="http://schemas.openxmlformats.org/officeDocument/2006/relationships" r:embed="rId84" cstate="email">
          <a:extLst>
            <a:ext uri="{28A0092B-C50C-407E-A947-70E740481C1C}">
              <a14:useLocalDpi xmlns:a14="http://schemas.microsoft.com/office/drawing/2010/main"/>
            </a:ext>
          </a:extLst>
        </a:blip>
        <a:srcRect/>
        <a:stretch>
          <a:fillRect/>
        </a:stretch>
      </xdr:blipFill>
      <xdr:spPr bwMode="auto">
        <a:xfrm>
          <a:off x="82826" y="105230544"/>
          <a:ext cx="1057275" cy="6829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173933</xdr:colOff>
      <xdr:row>181</xdr:row>
      <xdr:rowOff>36761</xdr:rowOff>
    </xdr:from>
    <xdr:to>
      <xdr:col>1</xdr:col>
      <xdr:colOff>993912</xdr:colOff>
      <xdr:row>181</xdr:row>
      <xdr:rowOff>1126433</xdr:rowOff>
    </xdr:to>
    <xdr:pic>
      <xdr:nvPicPr>
        <xdr:cNvPr id="223" name="Рисунок 222" descr="VES-50A"/>
        <xdr:cNvPicPr>
          <a:picLocks noChangeAspect="1" noChangeArrowheads="1"/>
        </xdr:cNvPicPr>
      </xdr:nvPicPr>
      <xdr:blipFill>
        <a:blip xmlns:r="http://schemas.openxmlformats.org/officeDocument/2006/relationships" r:embed="rId85" cstate="email">
          <a:extLst>
            <a:ext uri="{28A0092B-C50C-407E-A947-70E740481C1C}">
              <a14:useLocalDpi xmlns:a14="http://schemas.microsoft.com/office/drawing/2010/main"/>
            </a:ext>
          </a:extLst>
        </a:blip>
        <a:srcRect/>
        <a:stretch>
          <a:fillRect/>
        </a:stretch>
      </xdr:blipFill>
      <xdr:spPr bwMode="auto">
        <a:xfrm>
          <a:off x="223629" y="89853370"/>
          <a:ext cx="819979" cy="10896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149088</xdr:colOff>
      <xdr:row>183</xdr:row>
      <xdr:rowOff>46113</xdr:rowOff>
    </xdr:from>
    <xdr:to>
      <xdr:col>1</xdr:col>
      <xdr:colOff>1018761</xdr:colOff>
      <xdr:row>183</xdr:row>
      <xdr:rowOff>1103897</xdr:rowOff>
    </xdr:to>
    <xdr:pic>
      <xdr:nvPicPr>
        <xdr:cNvPr id="224" name="Рисунок 223" descr="VES-50A"/>
        <xdr:cNvPicPr>
          <a:picLocks noChangeAspect="1" noChangeArrowheads="1"/>
        </xdr:cNvPicPr>
      </xdr:nvPicPr>
      <xdr:blipFill>
        <a:blip xmlns:r="http://schemas.openxmlformats.org/officeDocument/2006/relationships" r:embed="rId86" cstate="email">
          <a:extLst>
            <a:ext uri="{28A0092B-C50C-407E-A947-70E740481C1C}">
              <a14:useLocalDpi xmlns:a14="http://schemas.microsoft.com/office/drawing/2010/main"/>
            </a:ext>
          </a:extLst>
        </a:blip>
        <a:srcRect/>
        <a:stretch>
          <a:fillRect/>
        </a:stretch>
      </xdr:blipFill>
      <xdr:spPr bwMode="auto">
        <a:xfrm>
          <a:off x="198784" y="92148722"/>
          <a:ext cx="869673" cy="10577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132522</xdr:colOff>
      <xdr:row>182</xdr:row>
      <xdr:rowOff>41414</xdr:rowOff>
    </xdr:from>
    <xdr:to>
      <xdr:col>1</xdr:col>
      <xdr:colOff>993159</xdr:colOff>
      <xdr:row>182</xdr:row>
      <xdr:rowOff>1093304</xdr:rowOff>
    </xdr:to>
    <xdr:pic>
      <xdr:nvPicPr>
        <xdr:cNvPr id="225" name="Рисунок 224" descr="VES-50B"/>
        <xdr:cNvPicPr>
          <a:picLocks noChangeAspect="1" noChangeArrowheads="1"/>
        </xdr:cNvPicPr>
      </xdr:nvPicPr>
      <xdr:blipFill>
        <a:blip xmlns:r="http://schemas.openxmlformats.org/officeDocument/2006/relationships" r:embed="rId87" cstate="email">
          <a:extLst>
            <a:ext uri="{28A0092B-C50C-407E-A947-70E740481C1C}">
              <a14:useLocalDpi xmlns:a14="http://schemas.microsoft.com/office/drawing/2010/main"/>
            </a:ext>
          </a:extLst>
        </a:blip>
        <a:srcRect/>
        <a:stretch>
          <a:fillRect/>
        </a:stretch>
      </xdr:blipFill>
      <xdr:spPr bwMode="auto">
        <a:xfrm>
          <a:off x="182218" y="91001023"/>
          <a:ext cx="860637" cy="10518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157370</xdr:colOff>
      <xdr:row>184</xdr:row>
      <xdr:rowOff>57978</xdr:rowOff>
    </xdr:from>
    <xdr:to>
      <xdr:col>1</xdr:col>
      <xdr:colOff>1018007</xdr:colOff>
      <xdr:row>184</xdr:row>
      <xdr:rowOff>1109868</xdr:rowOff>
    </xdr:to>
    <xdr:pic>
      <xdr:nvPicPr>
        <xdr:cNvPr id="227" name="Рисунок 226" descr="VES-50B"/>
        <xdr:cNvPicPr>
          <a:picLocks noChangeAspect="1" noChangeArrowheads="1"/>
        </xdr:cNvPicPr>
      </xdr:nvPicPr>
      <xdr:blipFill>
        <a:blip xmlns:r="http://schemas.openxmlformats.org/officeDocument/2006/relationships" r:embed="rId87" cstate="email">
          <a:extLst>
            <a:ext uri="{28A0092B-C50C-407E-A947-70E740481C1C}">
              <a14:useLocalDpi xmlns:a14="http://schemas.microsoft.com/office/drawing/2010/main"/>
            </a:ext>
          </a:extLst>
        </a:blip>
        <a:srcRect/>
        <a:stretch>
          <a:fillRect/>
        </a:stretch>
      </xdr:blipFill>
      <xdr:spPr bwMode="auto">
        <a:xfrm>
          <a:off x="207066" y="93303587"/>
          <a:ext cx="860637" cy="10518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190500</xdr:colOff>
      <xdr:row>171</xdr:row>
      <xdr:rowOff>33572</xdr:rowOff>
    </xdr:from>
    <xdr:to>
      <xdr:col>1</xdr:col>
      <xdr:colOff>911087</xdr:colOff>
      <xdr:row>171</xdr:row>
      <xdr:rowOff>988116</xdr:rowOff>
    </xdr:to>
    <xdr:pic>
      <xdr:nvPicPr>
        <xdr:cNvPr id="228" name="Рисунок 227" descr="VDG-1 (Кейс)"/>
        <xdr:cNvPicPr>
          <a:picLocks noChangeAspect="1" noChangeArrowheads="1"/>
        </xdr:cNvPicPr>
      </xdr:nvPicPr>
      <xdr:blipFill>
        <a:blip xmlns:r="http://schemas.openxmlformats.org/officeDocument/2006/relationships" r:embed="rId88" cstate="email">
          <a:extLst>
            <a:ext uri="{28A0092B-C50C-407E-A947-70E740481C1C}">
              <a14:useLocalDpi xmlns:a14="http://schemas.microsoft.com/office/drawing/2010/main"/>
            </a:ext>
          </a:extLst>
        </a:blip>
        <a:srcRect/>
        <a:stretch>
          <a:fillRect/>
        </a:stretch>
      </xdr:blipFill>
      <xdr:spPr bwMode="auto">
        <a:xfrm>
          <a:off x="240196" y="84483050"/>
          <a:ext cx="720587" cy="9545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5</xdr:col>
      <xdr:colOff>762000</xdr:colOff>
      <xdr:row>75</xdr:row>
      <xdr:rowOff>0</xdr:rowOff>
    </xdr:from>
    <xdr:ext cx="438978" cy="476873"/>
    <xdr:pic>
      <xdr:nvPicPr>
        <xdr:cNvPr id="229" name="Рисунок 228" descr="New.png"/>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7048500" y="29502652"/>
          <a:ext cx="438978" cy="476873"/>
        </a:xfrm>
        <a:prstGeom prst="rect">
          <a:avLst/>
        </a:prstGeom>
      </xdr:spPr>
    </xdr:pic>
    <xdr:clientData/>
  </xdr:oneCellAnchor>
  <xdr:oneCellAnchor>
    <xdr:from>
      <xdr:col>5</xdr:col>
      <xdr:colOff>762001</xdr:colOff>
      <xdr:row>76</xdr:row>
      <xdr:rowOff>0</xdr:rowOff>
    </xdr:from>
    <xdr:ext cx="438978" cy="476873"/>
    <xdr:pic>
      <xdr:nvPicPr>
        <xdr:cNvPr id="230" name="Рисунок 229" descr="New.png"/>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7048501" y="30513130"/>
          <a:ext cx="438978" cy="476873"/>
        </a:xfrm>
        <a:prstGeom prst="rect">
          <a:avLst/>
        </a:prstGeom>
      </xdr:spPr>
    </xdr:pic>
    <xdr:clientData/>
  </xdr:oneCellAnchor>
  <xdr:oneCellAnchor>
    <xdr:from>
      <xdr:col>5</xdr:col>
      <xdr:colOff>762000</xdr:colOff>
      <xdr:row>77</xdr:row>
      <xdr:rowOff>0</xdr:rowOff>
    </xdr:from>
    <xdr:ext cx="438978" cy="476873"/>
    <xdr:pic>
      <xdr:nvPicPr>
        <xdr:cNvPr id="231" name="Рисунок 230" descr="New.png"/>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7048500" y="31523609"/>
          <a:ext cx="438978" cy="476873"/>
        </a:xfrm>
        <a:prstGeom prst="rect">
          <a:avLst/>
        </a:prstGeom>
      </xdr:spPr>
    </xdr:pic>
    <xdr:clientData/>
  </xdr:oneCellAnchor>
  <xdr:oneCellAnchor>
    <xdr:from>
      <xdr:col>5</xdr:col>
      <xdr:colOff>753717</xdr:colOff>
      <xdr:row>78</xdr:row>
      <xdr:rowOff>0</xdr:rowOff>
    </xdr:from>
    <xdr:ext cx="438978" cy="476873"/>
    <xdr:pic>
      <xdr:nvPicPr>
        <xdr:cNvPr id="232" name="Рисунок 231" descr="New.png"/>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7040217" y="32534087"/>
          <a:ext cx="438978" cy="476873"/>
        </a:xfrm>
        <a:prstGeom prst="rect">
          <a:avLst/>
        </a:prstGeom>
      </xdr:spPr>
    </xdr:pic>
    <xdr:clientData/>
  </xdr:oneCellAnchor>
  <xdr:twoCellAnchor>
    <xdr:from>
      <xdr:col>1</xdr:col>
      <xdr:colOff>81171</xdr:colOff>
      <xdr:row>197</xdr:row>
      <xdr:rowOff>274983</xdr:rowOff>
    </xdr:from>
    <xdr:to>
      <xdr:col>1</xdr:col>
      <xdr:colOff>1046705</xdr:colOff>
      <xdr:row>197</xdr:row>
      <xdr:rowOff>621199</xdr:rowOff>
    </xdr:to>
    <xdr:pic>
      <xdr:nvPicPr>
        <xdr:cNvPr id="233" name="Рисунок 232" descr="NAVTEK英文2017-11-2117"/>
        <xdr:cNvPicPr>
          <a:picLocks noChangeAspect="1" noChangeArrowheads="1"/>
        </xdr:cNvPicPr>
      </xdr:nvPicPr>
      <xdr:blipFill>
        <a:blip xmlns:r="http://schemas.openxmlformats.org/officeDocument/2006/relationships" r:embed="rId89" cstate="email">
          <a:extLst>
            <a:ext uri="{28A0092B-C50C-407E-A947-70E740481C1C}">
              <a14:useLocalDpi xmlns:a14="http://schemas.microsoft.com/office/drawing/2010/main"/>
            </a:ext>
          </a:extLst>
        </a:blip>
        <a:srcRect/>
        <a:stretch>
          <a:fillRect/>
        </a:stretch>
      </xdr:blipFill>
      <xdr:spPr bwMode="auto">
        <a:xfrm rot="3265887">
          <a:off x="440526" y="100234585"/>
          <a:ext cx="346216" cy="965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44804</xdr:colOff>
      <xdr:row>198</xdr:row>
      <xdr:rowOff>346772</xdr:rowOff>
    </xdr:from>
    <xdr:to>
      <xdr:col>1</xdr:col>
      <xdr:colOff>1064144</xdr:colOff>
      <xdr:row>198</xdr:row>
      <xdr:rowOff>695984</xdr:rowOff>
    </xdr:to>
    <xdr:pic>
      <xdr:nvPicPr>
        <xdr:cNvPr id="234" name="Рисунок 233" descr="NAVTEK英文2017-11-2116"/>
        <xdr:cNvPicPr>
          <a:picLocks noChangeAspect="1" noChangeArrowheads="1"/>
        </xdr:cNvPicPr>
      </xdr:nvPicPr>
      <xdr:blipFill>
        <a:blip xmlns:r="http://schemas.openxmlformats.org/officeDocument/2006/relationships" r:embed="rId90" cstate="email">
          <a:extLst>
            <a:ext uri="{28A0092B-C50C-407E-A947-70E740481C1C}">
              <a14:useLocalDpi xmlns:a14="http://schemas.microsoft.com/office/drawing/2010/main"/>
            </a:ext>
          </a:extLst>
        </a:blip>
        <a:srcRect/>
        <a:stretch>
          <a:fillRect/>
        </a:stretch>
      </xdr:blipFill>
      <xdr:spPr bwMode="auto">
        <a:xfrm rot="3164254">
          <a:off x="429564" y="101225186"/>
          <a:ext cx="349212" cy="1019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165653</xdr:colOff>
      <xdr:row>193</xdr:row>
      <xdr:rowOff>41412</xdr:rowOff>
    </xdr:from>
    <xdr:to>
      <xdr:col>1</xdr:col>
      <xdr:colOff>984803</xdr:colOff>
      <xdr:row>193</xdr:row>
      <xdr:rowOff>812937</xdr:rowOff>
    </xdr:to>
    <xdr:pic>
      <xdr:nvPicPr>
        <xdr:cNvPr id="235" name="Рисунок 234" descr="NAVTEK英文2017-11-2115"/>
        <xdr:cNvPicPr>
          <a:picLocks noChangeAspect="1" noChangeArrowheads="1"/>
        </xdr:cNvPicPr>
      </xdr:nvPicPr>
      <xdr:blipFill>
        <a:blip xmlns:r="http://schemas.openxmlformats.org/officeDocument/2006/relationships" r:embed="rId91" cstate="email">
          <a:extLst>
            <a:ext uri="{28A0092B-C50C-407E-A947-70E740481C1C}">
              <a14:useLocalDpi xmlns:a14="http://schemas.microsoft.com/office/drawing/2010/main"/>
            </a:ext>
          </a:extLst>
        </a:blip>
        <a:srcRect/>
        <a:stretch>
          <a:fillRect/>
        </a:stretch>
      </xdr:blipFill>
      <xdr:spPr bwMode="auto">
        <a:xfrm>
          <a:off x="215349" y="97039042"/>
          <a:ext cx="819150" cy="771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173934</xdr:colOff>
      <xdr:row>177</xdr:row>
      <xdr:rowOff>50723</xdr:rowOff>
    </xdr:from>
    <xdr:to>
      <xdr:col>1</xdr:col>
      <xdr:colOff>977347</xdr:colOff>
      <xdr:row>177</xdr:row>
      <xdr:rowOff>1216343</xdr:rowOff>
    </xdr:to>
    <xdr:pic>
      <xdr:nvPicPr>
        <xdr:cNvPr id="236" name="Рисунок 235" descr="NAVTEK英文2017-11-2114"/>
        <xdr:cNvPicPr>
          <a:picLocks noChangeAspect="1" noChangeArrowheads="1"/>
        </xdr:cNvPicPr>
      </xdr:nvPicPr>
      <xdr:blipFill>
        <a:blip xmlns:r="http://schemas.openxmlformats.org/officeDocument/2006/relationships" r:embed="rId92" cstate="email">
          <a:extLst>
            <a:ext uri="{28A0092B-C50C-407E-A947-70E740481C1C}">
              <a14:useLocalDpi xmlns:a14="http://schemas.microsoft.com/office/drawing/2010/main"/>
            </a:ext>
          </a:extLst>
        </a:blip>
        <a:srcRect/>
        <a:stretch>
          <a:fillRect/>
        </a:stretch>
      </xdr:blipFill>
      <xdr:spPr bwMode="auto">
        <a:xfrm>
          <a:off x="223630" y="92824223"/>
          <a:ext cx="803413" cy="1165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132523</xdr:colOff>
      <xdr:row>68</xdr:row>
      <xdr:rowOff>157370</xdr:rowOff>
    </xdr:from>
    <xdr:to>
      <xdr:col>2</xdr:col>
      <xdr:colOff>605539</xdr:colOff>
      <xdr:row>69</xdr:row>
      <xdr:rowOff>847825</xdr:rowOff>
    </xdr:to>
    <xdr:pic>
      <xdr:nvPicPr>
        <xdr:cNvPr id="240" name="Рисунок 239" descr="NAVTEK英文2017-11-21"/>
        <xdr:cNvPicPr>
          <a:picLocks noChangeAspect="1" noChangeArrowheads="1"/>
        </xdr:cNvPicPr>
      </xdr:nvPicPr>
      <xdr:blipFill>
        <a:blip xmlns:r="http://schemas.openxmlformats.org/officeDocument/2006/relationships" r:embed="rId93" cstate="email">
          <a:extLst>
            <a:ext uri="{28A0092B-C50C-407E-A947-70E740481C1C}">
              <a14:useLocalDpi xmlns:a14="http://schemas.microsoft.com/office/drawing/2010/main"/>
            </a:ext>
          </a:extLst>
        </a:blip>
        <a:srcRect/>
        <a:stretch>
          <a:fillRect/>
        </a:stretch>
      </xdr:blipFill>
      <xdr:spPr bwMode="auto">
        <a:xfrm>
          <a:off x="182219" y="24872674"/>
          <a:ext cx="1607733" cy="1700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149086</xdr:colOff>
      <xdr:row>66</xdr:row>
      <xdr:rowOff>141072</xdr:rowOff>
    </xdr:from>
    <xdr:to>
      <xdr:col>2</xdr:col>
      <xdr:colOff>604630</xdr:colOff>
      <xdr:row>67</xdr:row>
      <xdr:rowOff>831574</xdr:rowOff>
    </xdr:to>
    <xdr:pic>
      <xdr:nvPicPr>
        <xdr:cNvPr id="241" name="Рисунок 240" descr="NAVTEK英文2017-11-212"/>
        <xdr:cNvPicPr>
          <a:picLocks noChangeAspect="1" noChangeArrowheads="1"/>
        </xdr:cNvPicPr>
      </xdr:nvPicPr>
      <xdr:blipFill>
        <a:blip xmlns:r="http://schemas.openxmlformats.org/officeDocument/2006/relationships" r:embed="rId94" cstate="email">
          <a:extLst>
            <a:ext uri="{28A0092B-C50C-407E-A947-70E740481C1C}">
              <a14:useLocalDpi xmlns:a14="http://schemas.microsoft.com/office/drawing/2010/main"/>
            </a:ext>
          </a:extLst>
        </a:blip>
        <a:srcRect/>
        <a:stretch>
          <a:fillRect/>
        </a:stretch>
      </xdr:blipFill>
      <xdr:spPr bwMode="auto">
        <a:xfrm>
          <a:off x="198782" y="22835420"/>
          <a:ext cx="1590261" cy="17009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177249</xdr:colOff>
      <xdr:row>60</xdr:row>
      <xdr:rowOff>202240</xdr:rowOff>
    </xdr:from>
    <xdr:to>
      <xdr:col>2</xdr:col>
      <xdr:colOff>583096</xdr:colOff>
      <xdr:row>62</xdr:row>
      <xdr:rowOff>411156</xdr:rowOff>
    </xdr:to>
    <xdr:pic>
      <xdr:nvPicPr>
        <xdr:cNvPr id="242" name="Рисунок 241" descr="насос 2"/>
        <xdr:cNvPicPr>
          <a:picLocks noChangeAspect="1" noChangeArrowheads="1"/>
        </xdr:cNvPicPr>
      </xdr:nvPicPr>
      <xdr:blipFill>
        <a:blip xmlns:r="http://schemas.openxmlformats.org/officeDocument/2006/relationships" r:embed="rId26" cstate="email">
          <a:extLst>
            <a:ext uri="{28A0092B-C50C-407E-A947-70E740481C1C}">
              <a14:useLocalDpi xmlns:a14="http://schemas.microsoft.com/office/drawing/2010/main"/>
            </a:ext>
          </a:extLst>
        </a:blip>
        <a:srcRect/>
        <a:stretch>
          <a:fillRect/>
        </a:stretch>
      </xdr:blipFill>
      <xdr:spPr bwMode="auto">
        <a:xfrm>
          <a:off x="226945" y="20834218"/>
          <a:ext cx="1540564" cy="11365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5</xdr:col>
      <xdr:colOff>762000</xdr:colOff>
      <xdr:row>50</xdr:row>
      <xdr:rowOff>380999</xdr:rowOff>
    </xdr:from>
    <xdr:ext cx="438978" cy="476873"/>
    <xdr:pic>
      <xdr:nvPicPr>
        <xdr:cNvPr id="243" name="Рисунок 242" descr="New.png"/>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7081630" y="15703825"/>
          <a:ext cx="438978" cy="476873"/>
        </a:xfrm>
        <a:prstGeom prst="rect">
          <a:avLst/>
        </a:prstGeom>
      </xdr:spPr>
    </xdr:pic>
    <xdr:clientData/>
  </xdr:oneCellAnchor>
  <xdr:twoCellAnchor>
    <xdr:from>
      <xdr:col>1</xdr:col>
      <xdr:colOff>41412</xdr:colOff>
      <xdr:row>87</xdr:row>
      <xdr:rowOff>106607</xdr:rowOff>
    </xdr:from>
    <xdr:to>
      <xdr:col>2</xdr:col>
      <xdr:colOff>49696</xdr:colOff>
      <xdr:row>87</xdr:row>
      <xdr:rowOff>1176132</xdr:rowOff>
    </xdr:to>
    <xdr:pic>
      <xdr:nvPicPr>
        <xdr:cNvPr id="244" name="Рисунок 243" descr="NAVTEK英文2017-11-213"/>
        <xdr:cNvPicPr>
          <a:picLocks noChangeAspect="1" noChangeArrowheads="1"/>
        </xdr:cNvPicPr>
      </xdr:nvPicPr>
      <xdr:blipFill>
        <a:blip xmlns:r="http://schemas.openxmlformats.org/officeDocument/2006/relationships" r:embed="rId95" cstate="email">
          <a:extLst>
            <a:ext uri="{28A0092B-C50C-407E-A947-70E740481C1C}">
              <a14:useLocalDpi xmlns:a14="http://schemas.microsoft.com/office/drawing/2010/main"/>
            </a:ext>
          </a:extLst>
        </a:blip>
        <a:srcRect/>
        <a:stretch>
          <a:fillRect/>
        </a:stretch>
      </xdr:blipFill>
      <xdr:spPr bwMode="auto">
        <a:xfrm>
          <a:off x="91108" y="38065803"/>
          <a:ext cx="1143001" cy="106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66261</xdr:colOff>
      <xdr:row>87</xdr:row>
      <xdr:rowOff>39356</xdr:rowOff>
    </xdr:from>
    <xdr:to>
      <xdr:col>3</xdr:col>
      <xdr:colOff>640514</xdr:colOff>
      <xdr:row>87</xdr:row>
      <xdr:rowOff>836544</xdr:rowOff>
    </xdr:to>
    <xdr:pic>
      <xdr:nvPicPr>
        <xdr:cNvPr id="245" name="Рисунок 244" descr="NAVTEK英文2017-11-216"/>
        <xdr:cNvPicPr>
          <a:picLocks noChangeAspect="1" noChangeArrowheads="1"/>
        </xdr:cNvPicPr>
      </xdr:nvPicPr>
      <xdr:blipFill>
        <a:blip xmlns:r="http://schemas.openxmlformats.org/officeDocument/2006/relationships" r:embed="rId96" cstate="email">
          <a:extLst>
            <a:ext uri="{28A0092B-C50C-407E-A947-70E740481C1C}">
              <a14:useLocalDpi xmlns:a14="http://schemas.microsoft.com/office/drawing/2010/main"/>
            </a:ext>
          </a:extLst>
        </a:blip>
        <a:srcRect/>
        <a:stretch>
          <a:fillRect/>
        </a:stretch>
      </xdr:blipFill>
      <xdr:spPr bwMode="auto">
        <a:xfrm>
          <a:off x="1250674" y="37203421"/>
          <a:ext cx="1361101" cy="7971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33131</xdr:colOff>
      <xdr:row>87</xdr:row>
      <xdr:rowOff>773918</xdr:rowOff>
    </xdr:from>
    <xdr:to>
      <xdr:col>2</xdr:col>
      <xdr:colOff>517016</xdr:colOff>
      <xdr:row>87</xdr:row>
      <xdr:rowOff>1143001</xdr:rowOff>
    </xdr:to>
    <xdr:pic>
      <xdr:nvPicPr>
        <xdr:cNvPr id="249" name="Рисунок 248" descr="V08"/>
        <xdr:cNvPicPr>
          <a:picLocks noChangeAspect="1" noChangeArrowheads="1"/>
        </xdr:cNvPicPr>
      </xdr:nvPicPr>
      <xdr:blipFill>
        <a:blip xmlns:r="http://schemas.openxmlformats.org/officeDocument/2006/relationships" r:embed="rId97" cstate="email">
          <a:extLst>
            <a:ext uri="{28A0092B-C50C-407E-A947-70E740481C1C}">
              <a14:useLocalDpi xmlns:a14="http://schemas.microsoft.com/office/drawing/2010/main"/>
            </a:ext>
          </a:extLst>
        </a:blip>
        <a:srcRect/>
        <a:stretch>
          <a:fillRect/>
        </a:stretch>
      </xdr:blipFill>
      <xdr:spPr bwMode="auto">
        <a:xfrm>
          <a:off x="1217544" y="38733114"/>
          <a:ext cx="483885" cy="3690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52782</xdr:colOff>
      <xdr:row>87</xdr:row>
      <xdr:rowOff>1134363</xdr:rowOff>
    </xdr:from>
    <xdr:to>
      <xdr:col>2</xdr:col>
      <xdr:colOff>531037</xdr:colOff>
      <xdr:row>87</xdr:row>
      <xdr:rowOff>1499152</xdr:rowOff>
    </xdr:to>
    <xdr:pic>
      <xdr:nvPicPr>
        <xdr:cNvPr id="250" name="Рисунок 249" descr="V08"/>
        <xdr:cNvPicPr>
          <a:picLocks noChangeAspect="1" noChangeArrowheads="1"/>
        </xdr:cNvPicPr>
      </xdr:nvPicPr>
      <xdr:blipFill>
        <a:blip xmlns:r="http://schemas.openxmlformats.org/officeDocument/2006/relationships" r:embed="rId98" cstate="email">
          <a:extLst>
            <a:ext uri="{28A0092B-C50C-407E-A947-70E740481C1C}">
              <a14:useLocalDpi xmlns:a14="http://schemas.microsoft.com/office/drawing/2010/main"/>
            </a:ext>
          </a:extLst>
        </a:blip>
        <a:srcRect/>
        <a:stretch>
          <a:fillRect/>
        </a:stretch>
      </xdr:blipFill>
      <xdr:spPr bwMode="auto">
        <a:xfrm>
          <a:off x="1237195" y="39093559"/>
          <a:ext cx="478255" cy="3647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1027043</xdr:colOff>
      <xdr:row>177</xdr:row>
      <xdr:rowOff>33132</xdr:rowOff>
    </xdr:from>
    <xdr:to>
      <xdr:col>2</xdr:col>
      <xdr:colOff>693068</xdr:colOff>
      <xdr:row>177</xdr:row>
      <xdr:rowOff>969065</xdr:rowOff>
    </xdr:to>
    <xdr:pic>
      <xdr:nvPicPr>
        <xdr:cNvPr id="251" name="Рисунок 250" descr="NAVTEK英文2017-11-217"/>
        <xdr:cNvPicPr>
          <a:picLocks noChangeAspect="1" noChangeArrowheads="1"/>
        </xdr:cNvPicPr>
      </xdr:nvPicPr>
      <xdr:blipFill>
        <a:blip xmlns:r="http://schemas.openxmlformats.org/officeDocument/2006/relationships" r:embed="rId99" cstate="email">
          <a:extLst>
            <a:ext uri="{28A0092B-C50C-407E-A947-70E740481C1C}">
              <a14:useLocalDpi xmlns:a14="http://schemas.microsoft.com/office/drawing/2010/main"/>
            </a:ext>
          </a:extLst>
        </a:blip>
        <a:srcRect/>
        <a:stretch>
          <a:fillRect/>
        </a:stretch>
      </xdr:blipFill>
      <xdr:spPr bwMode="auto">
        <a:xfrm>
          <a:off x="1076739" y="92790067"/>
          <a:ext cx="800742" cy="9359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695740</xdr:colOff>
      <xdr:row>177</xdr:row>
      <xdr:rowOff>31148</xdr:rowOff>
    </xdr:from>
    <xdr:to>
      <xdr:col>3</xdr:col>
      <xdr:colOff>339588</xdr:colOff>
      <xdr:row>177</xdr:row>
      <xdr:rowOff>359661</xdr:rowOff>
    </xdr:to>
    <xdr:pic>
      <xdr:nvPicPr>
        <xdr:cNvPr id="253" name="Рисунок 252" descr="V08"/>
        <xdr:cNvPicPr>
          <a:picLocks noChangeAspect="1" noChangeArrowheads="1"/>
        </xdr:cNvPicPr>
      </xdr:nvPicPr>
      <xdr:blipFill>
        <a:blip xmlns:r="http://schemas.openxmlformats.org/officeDocument/2006/relationships" r:embed="rId100" cstate="email">
          <a:extLst>
            <a:ext uri="{28A0092B-C50C-407E-A947-70E740481C1C}">
              <a14:useLocalDpi xmlns:a14="http://schemas.microsoft.com/office/drawing/2010/main"/>
            </a:ext>
          </a:extLst>
        </a:blip>
        <a:srcRect/>
        <a:stretch>
          <a:fillRect/>
        </a:stretch>
      </xdr:blipFill>
      <xdr:spPr bwMode="auto">
        <a:xfrm>
          <a:off x="1880153" y="92788083"/>
          <a:ext cx="430696" cy="3285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305905</xdr:colOff>
      <xdr:row>177</xdr:row>
      <xdr:rowOff>207065</xdr:rowOff>
    </xdr:from>
    <xdr:to>
      <xdr:col>3</xdr:col>
      <xdr:colOff>751119</xdr:colOff>
      <xdr:row>177</xdr:row>
      <xdr:rowOff>546652</xdr:rowOff>
    </xdr:to>
    <xdr:pic>
      <xdr:nvPicPr>
        <xdr:cNvPr id="255" name="Рисунок 254" descr="V08"/>
        <xdr:cNvPicPr>
          <a:picLocks noChangeAspect="1" noChangeArrowheads="1"/>
        </xdr:cNvPicPr>
      </xdr:nvPicPr>
      <xdr:blipFill>
        <a:blip xmlns:r="http://schemas.openxmlformats.org/officeDocument/2006/relationships" r:embed="rId101" cstate="email">
          <a:extLst>
            <a:ext uri="{28A0092B-C50C-407E-A947-70E740481C1C}">
              <a14:useLocalDpi xmlns:a14="http://schemas.microsoft.com/office/drawing/2010/main"/>
            </a:ext>
          </a:extLst>
        </a:blip>
        <a:srcRect/>
        <a:stretch>
          <a:fillRect/>
        </a:stretch>
      </xdr:blipFill>
      <xdr:spPr bwMode="auto">
        <a:xfrm>
          <a:off x="2277166" y="92964000"/>
          <a:ext cx="445214" cy="339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215347</xdr:colOff>
      <xdr:row>176</xdr:row>
      <xdr:rowOff>23625</xdr:rowOff>
    </xdr:from>
    <xdr:to>
      <xdr:col>1</xdr:col>
      <xdr:colOff>927652</xdr:colOff>
      <xdr:row>176</xdr:row>
      <xdr:rowOff>1206776</xdr:rowOff>
    </xdr:to>
    <xdr:pic>
      <xdr:nvPicPr>
        <xdr:cNvPr id="256" name="Рисунок 255" descr="NAVTEK英文2017-11-218"/>
        <xdr:cNvPicPr>
          <a:picLocks noChangeAspect="1" noChangeArrowheads="1"/>
        </xdr:cNvPicPr>
      </xdr:nvPicPr>
      <xdr:blipFill>
        <a:blip xmlns:r="http://schemas.openxmlformats.org/officeDocument/2006/relationships" r:embed="rId102" cstate="email">
          <a:extLst>
            <a:ext uri="{28A0092B-C50C-407E-A947-70E740481C1C}">
              <a14:useLocalDpi xmlns:a14="http://schemas.microsoft.com/office/drawing/2010/main"/>
            </a:ext>
          </a:extLst>
        </a:blip>
        <a:srcRect/>
        <a:stretch>
          <a:fillRect/>
        </a:stretch>
      </xdr:blipFill>
      <xdr:spPr bwMode="auto">
        <a:xfrm>
          <a:off x="265043" y="91538168"/>
          <a:ext cx="712305" cy="11831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1035325</xdr:colOff>
      <xdr:row>176</xdr:row>
      <xdr:rowOff>49695</xdr:rowOff>
    </xdr:from>
    <xdr:to>
      <xdr:col>2</xdr:col>
      <xdr:colOff>722610</xdr:colOff>
      <xdr:row>176</xdr:row>
      <xdr:rowOff>1010477</xdr:rowOff>
    </xdr:to>
    <xdr:pic>
      <xdr:nvPicPr>
        <xdr:cNvPr id="257" name="Рисунок 256" descr="NAVTEK英文2017-11-217"/>
        <xdr:cNvPicPr>
          <a:picLocks noChangeAspect="1" noChangeArrowheads="1"/>
        </xdr:cNvPicPr>
      </xdr:nvPicPr>
      <xdr:blipFill>
        <a:blip xmlns:r="http://schemas.openxmlformats.org/officeDocument/2006/relationships" r:embed="rId103" cstate="print">
          <a:extLst>
            <a:ext uri="{28A0092B-C50C-407E-A947-70E740481C1C}">
              <a14:useLocalDpi xmlns:a14="http://schemas.microsoft.com/office/drawing/2010/main"/>
            </a:ext>
          </a:extLst>
        </a:blip>
        <a:srcRect/>
        <a:stretch>
          <a:fillRect/>
        </a:stretch>
      </xdr:blipFill>
      <xdr:spPr bwMode="auto">
        <a:xfrm>
          <a:off x="1085021" y="91547673"/>
          <a:ext cx="822002" cy="9607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240196</xdr:colOff>
      <xdr:row>175</xdr:row>
      <xdr:rowOff>41413</xdr:rowOff>
    </xdr:from>
    <xdr:to>
      <xdr:col>1</xdr:col>
      <xdr:colOff>952501</xdr:colOff>
      <xdr:row>175</xdr:row>
      <xdr:rowOff>1224564</xdr:rowOff>
    </xdr:to>
    <xdr:pic>
      <xdr:nvPicPr>
        <xdr:cNvPr id="259" name="Рисунок 258" descr="NAVTEK英文2017-11-218"/>
        <xdr:cNvPicPr>
          <a:picLocks noChangeAspect="1" noChangeArrowheads="1"/>
        </xdr:cNvPicPr>
      </xdr:nvPicPr>
      <xdr:blipFill>
        <a:blip xmlns:r="http://schemas.openxmlformats.org/officeDocument/2006/relationships" r:embed="rId102" cstate="email">
          <a:extLst>
            <a:ext uri="{28A0092B-C50C-407E-A947-70E740481C1C}">
              <a14:useLocalDpi xmlns:a14="http://schemas.microsoft.com/office/drawing/2010/main"/>
            </a:ext>
          </a:extLst>
        </a:blip>
        <a:srcRect/>
        <a:stretch>
          <a:fillRect/>
        </a:stretch>
      </xdr:blipFill>
      <xdr:spPr bwMode="auto">
        <a:xfrm>
          <a:off x="289892" y="90297000"/>
          <a:ext cx="712305" cy="11831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1043609</xdr:colOff>
      <xdr:row>175</xdr:row>
      <xdr:rowOff>33129</xdr:rowOff>
    </xdr:from>
    <xdr:to>
      <xdr:col>2</xdr:col>
      <xdr:colOff>730894</xdr:colOff>
      <xdr:row>175</xdr:row>
      <xdr:rowOff>993911</xdr:rowOff>
    </xdr:to>
    <xdr:pic>
      <xdr:nvPicPr>
        <xdr:cNvPr id="261" name="Рисунок 260" descr="NAVTEK英文2017-11-217"/>
        <xdr:cNvPicPr>
          <a:picLocks noChangeAspect="1" noChangeArrowheads="1"/>
        </xdr:cNvPicPr>
      </xdr:nvPicPr>
      <xdr:blipFill>
        <a:blip xmlns:r="http://schemas.openxmlformats.org/officeDocument/2006/relationships" r:embed="rId104" cstate="print">
          <a:extLst>
            <a:ext uri="{28A0092B-C50C-407E-A947-70E740481C1C}">
              <a14:useLocalDpi xmlns:a14="http://schemas.microsoft.com/office/drawing/2010/main"/>
            </a:ext>
          </a:extLst>
        </a:blip>
        <a:srcRect/>
        <a:stretch>
          <a:fillRect/>
        </a:stretch>
      </xdr:blipFill>
      <xdr:spPr bwMode="auto">
        <a:xfrm>
          <a:off x="1093305" y="90272151"/>
          <a:ext cx="822002" cy="9607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604631</xdr:colOff>
      <xdr:row>175</xdr:row>
      <xdr:rowOff>911086</xdr:rowOff>
    </xdr:from>
    <xdr:to>
      <xdr:col>3</xdr:col>
      <xdr:colOff>211303</xdr:colOff>
      <xdr:row>175</xdr:row>
      <xdr:rowOff>1211243</xdr:rowOff>
    </xdr:to>
    <xdr:pic>
      <xdr:nvPicPr>
        <xdr:cNvPr id="262" name="Рисунок 261" descr="V08"/>
        <xdr:cNvPicPr>
          <a:picLocks noChangeAspect="1" noChangeArrowheads="1"/>
        </xdr:cNvPicPr>
      </xdr:nvPicPr>
      <xdr:blipFill>
        <a:blip xmlns:r="http://schemas.openxmlformats.org/officeDocument/2006/relationships" r:embed="rId105" cstate="email">
          <a:extLst>
            <a:ext uri="{28A0092B-C50C-407E-A947-70E740481C1C}">
              <a14:useLocalDpi xmlns:a14="http://schemas.microsoft.com/office/drawing/2010/main"/>
            </a:ext>
          </a:extLst>
        </a:blip>
        <a:srcRect/>
        <a:stretch>
          <a:fillRect/>
        </a:stretch>
      </xdr:blipFill>
      <xdr:spPr bwMode="auto">
        <a:xfrm>
          <a:off x="1789044" y="89858021"/>
          <a:ext cx="393520" cy="300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323022</xdr:colOff>
      <xdr:row>175</xdr:row>
      <xdr:rowOff>839775</xdr:rowOff>
    </xdr:from>
    <xdr:to>
      <xdr:col>3</xdr:col>
      <xdr:colOff>712305</xdr:colOff>
      <xdr:row>175</xdr:row>
      <xdr:rowOff>1136700</xdr:rowOff>
    </xdr:to>
    <xdr:pic>
      <xdr:nvPicPr>
        <xdr:cNvPr id="263" name="Рисунок 262" descr="V08"/>
        <xdr:cNvPicPr>
          <a:picLocks noChangeAspect="1" noChangeArrowheads="1"/>
        </xdr:cNvPicPr>
      </xdr:nvPicPr>
      <xdr:blipFill>
        <a:blip xmlns:r="http://schemas.openxmlformats.org/officeDocument/2006/relationships" r:embed="rId106" cstate="email">
          <a:extLst>
            <a:ext uri="{28A0092B-C50C-407E-A947-70E740481C1C}">
              <a14:useLocalDpi xmlns:a14="http://schemas.microsoft.com/office/drawing/2010/main"/>
            </a:ext>
          </a:extLst>
        </a:blip>
        <a:srcRect/>
        <a:stretch>
          <a:fillRect/>
        </a:stretch>
      </xdr:blipFill>
      <xdr:spPr bwMode="auto">
        <a:xfrm>
          <a:off x="2294283" y="89786710"/>
          <a:ext cx="389283" cy="296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231396</xdr:colOff>
      <xdr:row>158</xdr:row>
      <xdr:rowOff>33129</xdr:rowOff>
    </xdr:from>
    <xdr:to>
      <xdr:col>1</xdr:col>
      <xdr:colOff>720586</xdr:colOff>
      <xdr:row>158</xdr:row>
      <xdr:rowOff>1171270</xdr:rowOff>
    </xdr:to>
    <xdr:pic>
      <xdr:nvPicPr>
        <xdr:cNvPr id="265" name="Рисунок 264" descr="NAVTEK英文2017-11-2112"/>
        <xdr:cNvPicPr>
          <a:picLocks noChangeAspect="1" noChangeArrowheads="1"/>
        </xdr:cNvPicPr>
      </xdr:nvPicPr>
      <xdr:blipFill>
        <a:blip xmlns:r="http://schemas.openxmlformats.org/officeDocument/2006/relationships" r:embed="rId107" cstate="email">
          <a:extLst>
            <a:ext uri="{28A0092B-C50C-407E-A947-70E740481C1C}">
              <a14:useLocalDpi xmlns:a14="http://schemas.microsoft.com/office/drawing/2010/main"/>
            </a:ext>
          </a:extLst>
        </a:blip>
        <a:srcRect/>
        <a:stretch>
          <a:fillRect/>
        </a:stretch>
      </xdr:blipFill>
      <xdr:spPr bwMode="auto">
        <a:xfrm>
          <a:off x="281092" y="76142020"/>
          <a:ext cx="489190" cy="11381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894522</xdr:colOff>
      <xdr:row>158</xdr:row>
      <xdr:rowOff>157370</xdr:rowOff>
    </xdr:from>
    <xdr:to>
      <xdr:col>2</xdr:col>
      <xdr:colOff>272396</xdr:colOff>
      <xdr:row>158</xdr:row>
      <xdr:rowOff>1051892</xdr:rowOff>
    </xdr:to>
    <xdr:pic>
      <xdr:nvPicPr>
        <xdr:cNvPr id="266" name="Рисунок 265" descr="NAVTEK英文2017-11-2111"/>
        <xdr:cNvPicPr>
          <a:picLocks noChangeAspect="1" noChangeArrowheads="1"/>
        </xdr:cNvPicPr>
      </xdr:nvPicPr>
      <xdr:blipFill>
        <a:blip xmlns:r="http://schemas.openxmlformats.org/officeDocument/2006/relationships" r:embed="rId108" cstate="email">
          <a:extLst>
            <a:ext uri="{28A0092B-C50C-407E-A947-70E740481C1C}">
              <a14:useLocalDpi xmlns:a14="http://schemas.microsoft.com/office/drawing/2010/main"/>
            </a:ext>
          </a:extLst>
        </a:blip>
        <a:srcRect/>
        <a:stretch>
          <a:fillRect/>
        </a:stretch>
      </xdr:blipFill>
      <xdr:spPr bwMode="auto">
        <a:xfrm>
          <a:off x="944218" y="76266261"/>
          <a:ext cx="512591" cy="8945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322032</xdr:colOff>
      <xdr:row>158</xdr:row>
      <xdr:rowOff>497947</xdr:rowOff>
    </xdr:from>
    <xdr:to>
      <xdr:col>3</xdr:col>
      <xdr:colOff>688450</xdr:colOff>
      <xdr:row>158</xdr:row>
      <xdr:rowOff>978338</xdr:rowOff>
    </xdr:to>
    <xdr:pic>
      <xdr:nvPicPr>
        <xdr:cNvPr id="267" name="Рисунок 266" descr="V08"/>
        <xdr:cNvPicPr>
          <a:picLocks noChangeAspect="1" noChangeArrowheads="1"/>
        </xdr:cNvPicPr>
      </xdr:nvPicPr>
      <xdr:blipFill>
        <a:blip xmlns:r="http://schemas.openxmlformats.org/officeDocument/2006/relationships" r:embed="rId109" cstate="email">
          <a:extLst>
            <a:ext uri="{28A0092B-C50C-407E-A947-70E740481C1C}">
              <a14:useLocalDpi xmlns:a14="http://schemas.microsoft.com/office/drawing/2010/main"/>
            </a:ext>
          </a:extLst>
        </a:blip>
        <a:srcRect/>
        <a:stretch>
          <a:fillRect/>
        </a:stretch>
      </xdr:blipFill>
      <xdr:spPr bwMode="auto">
        <a:xfrm rot="7173502">
          <a:off x="2236306" y="75305477"/>
          <a:ext cx="480391" cy="3664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397565</xdr:colOff>
      <xdr:row>158</xdr:row>
      <xdr:rowOff>594116</xdr:rowOff>
    </xdr:from>
    <xdr:to>
      <xdr:col>3</xdr:col>
      <xdr:colOff>306456</xdr:colOff>
      <xdr:row>158</xdr:row>
      <xdr:rowOff>1059759</xdr:rowOff>
    </xdr:to>
    <xdr:pic>
      <xdr:nvPicPr>
        <xdr:cNvPr id="268" name="Рисунок 267" descr="VRP-U-Y (Yelow)"/>
        <xdr:cNvPicPr>
          <a:picLocks noChangeAspect="1" noChangeArrowheads="1"/>
        </xdr:cNvPicPr>
      </xdr:nvPicPr>
      <xdr:blipFill>
        <a:blip xmlns:r="http://schemas.openxmlformats.org/officeDocument/2006/relationships" r:embed="rId110" cstate="email">
          <a:extLst>
            <a:ext uri="{28A0092B-C50C-407E-A947-70E740481C1C}">
              <a14:useLocalDpi xmlns:a14="http://schemas.microsoft.com/office/drawing/2010/main"/>
            </a:ext>
          </a:extLst>
        </a:blip>
        <a:srcRect/>
        <a:stretch>
          <a:fillRect/>
        </a:stretch>
      </xdr:blipFill>
      <xdr:spPr bwMode="auto">
        <a:xfrm>
          <a:off x="1581978" y="76703007"/>
          <a:ext cx="695739" cy="4656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496957</xdr:colOff>
      <xdr:row>158</xdr:row>
      <xdr:rowOff>56270</xdr:rowOff>
    </xdr:from>
    <xdr:to>
      <xdr:col>3</xdr:col>
      <xdr:colOff>437691</xdr:colOff>
      <xdr:row>158</xdr:row>
      <xdr:rowOff>596348</xdr:rowOff>
    </xdr:to>
    <xdr:pic>
      <xdr:nvPicPr>
        <xdr:cNvPr id="269" name="Рисунок 268" descr="VRP-U-B (Blue)"/>
        <xdr:cNvPicPr>
          <a:picLocks noChangeAspect="1" noChangeArrowheads="1"/>
        </xdr:cNvPicPr>
      </xdr:nvPicPr>
      <xdr:blipFill>
        <a:blip xmlns:r="http://schemas.openxmlformats.org/officeDocument/2006/relationships" r:embed="rId111" cstate="email">
          <a:extLst>
            <a:ext uri="{28A0092B-C50C-407E-A947-70E740481C1C}">
              <a14:useLocalDpi xmlns:a14="http://schemas.microsoft.com/office/drawing/2010/main"/>
            </a:ext>
          </a:extLst>
        </a:blip>
        <a:srcRect/>
        <a:stretch>
          <a:fillRect/>
        </a:stretch>
      </xdr:blipFill>
      <xdr:spPr bwMode="auto">
        <a:xfrm>
          <a:off x="1681370" y="76165161"/>
          <a:ext cx="727582" cy="5400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159</xdr:row>
      <xdr:rowOff>149086</xdr:rowOff>
    </xdr:from>
    <xdr:to>
      <xdr:col>2</xdr:col>
      <xdr:colOff>433566</xdr:colOff>
      <xdr:row>159</xdr:row>
      <xdr:rowOff>905702</xdr:rowOff>
    </xdr:to>
    <xdr:pic>
      <xdr:nvPicPr>
        <xdr:cNvPr id="270" name="Рисунок 269" descr="NAVTEK英文2017-11-2111"/>
        <xdr:cNvPicPr>
          <a:picLocks noChangeAspect="1" noChangeArrowheads="1"/>
        </xdr:cNvPicPr>
      </xdr:nvPicPr>
      <xdr:blipFill>
        <a:blip xmlns:r="http://schemas.openxmlformats.org/officeDocument/2006/relationships" r:embed="rId112" cstate="email">
          <a:extLst>
            <a:ext uri="{28A0092B-C50C-407E-A947-70E740481C1C}">
              <a14:useLocalDpi xmlns:a14="http://schemas.microsoft.com/office/drawing/2010/main"/>
            </a:ext>
          </a:extLst>
        </a:blip>
        <a:srcRect/>
        <a:stretch>
          <a:fillRect/>
        </a:stretch>
      </xdr:blipFill>
      <xdr:spPr bwMode="auto">
        <a:xfrm>
          <a:off x="1184413" y="77467238"/>
          <a:ext cx="433566" cy="7566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8282</xdr:colOff>
      <xdr:row>160</xdr:row>
      <xdr:rowOff>99391</xdr:rowOff>
    </xdr:from>
    <xdr:to>
      <xdr:col>2</xdr:col>
      <xdr:colOff>441848</xdr:colOff>
      <xdr:row>160</xdr:row>
      <xdr:rowOff>856007</xdr:rowOff>
    </xdr:to>
    <xdr:pic>
      <xdr:nvPicPr>
        <xdr:cNvPr id="271" name="Рисунок 270" descr="NAVTEK英文2017-11-2111"/>
        <xdr:cNvPicPr>
          <a:picLocks noChangeAspect="1" noChangeArrowheads="1"/>
        </xdr:cNvPicPr>
      </xdr:nvPicPr>
      <xdr:blipFill>
        <a:blip xmlns:r="http://schemas.openxmlformats.org/officeDocument/2006/relationships" r:embed="rId112" cstate="email">
          <a:extLst>
            <a:ext uri="{28A0092B-C50C-407E-A947-70E740481C1C}">
              <a14:useLocalDpi xmlns:a14="http://schemas.microsoft.com/office/drawing/2010/main"/>
            </a:ext>
          </a:extLst>
        </a:blip>
        <a:srcRect/>
        <a:stretch>
          <a:fillRect/>
        </a:stretch>
      </xdr:blipFill>
      <xdr:spPr bwMode="auto">
        <a:xfrm>
          <a:off x="1192695" y="78428021"/>
          <a:ext cx="433566" cy="7566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397565</xdr:colOff>
      <xdr:row>160</xdr:row>
      <xdr:rowOff>33131</xdr:rowOff>
    </xdr:from>
    <xdr:to>
      <xdr:col>1</xdr:col>
      <xdr:colOff>764127</xdr:colOff>
      <xdr:row>160</xdr:row>
      <xdr:rowOff>966166</xdr:rowOff>
    </xdr:to>
    <xdr:pic>
      <xdr:nvPicPr>
        <xdr:cNvPr id="272" name="Рисунок 271" descr="NAVTEK英文2017-11-210"/>
        <xdr:cNvPicPr>
          <a:picLocks noChangeAspect="1" noChangeArrowheads="1"/>
        </xdr:cNvPicPr>
      </xdr:nvPicPr>
      <xdr:blipFill>
        <a:blip xmlns:r="http://schemas.openxmlformats.org/officeDocument/2006/relationships" r:embed="rId113" cstate="email">
          <a:extLst>
            <a:ext uri="{28A0092B-C50C-407E-A947-70E740481C1C}">
              <a14:useLocalDpi xmlns:a14="http://schemas.microsoft.com/office/drawing/2010/main"/>
            </a:ext>
          </a:extLst>
        </a:blip>
        <a:srcRect/>
        <a:stretch>
          <a:fillRect/>
        </a:stretch>
      </xdr:blipFill>
      <xdr:spPr bwMode="auto">
        <a:xfrm>
          <a:off x="447261" y="77003414"/>
          <a:ext cx="366562" cy="9330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422413</xdr:colOff>
      <xdr:row>159</xdr:row>
      <xdr:rowOff>49695</xdr:rowOff>
    </xdr:from>
    <xdr:to>
      <xdr:col>1</xdr:col>
      <xdr:colOff>788975</xdr:colOff>
      <xdr:row>159</xdr:row>
      <xdr:rowOff>982730</xdr:rowOff>
    </xdr:to>
    <xdr:pic>
      <xdr:nvPicPr>
        <xdr:cNvPr id="273" name="Рисунок 272" descr="NAVTEK英文2017-11-210"/>
        <xdr:cNvPicPr>
          <a:picLocks noChangeAspect="1" noChangeArrowheads="1"/>
        </xdr:cNvPicPr>
      </xdr:nvPicPr>
      <xdr:blipFill>
        <a:blip xmlns:r="http://schemas.openxmlformats.org/officeDocument/2006/relationships" r:embed="rId113" cstate="email">
          <a:extLst>
            <a:ext uri="{28A0092B-C50C-407E-A947-70E740481C1C}">
              <a14:useLocalDpi xmlns:a14="http://schemas.microsoft.com/office/drawing/2010/main"/>
            </a:ext>
          </a:extLst>
        </a:blip>
        <a:srcRect/>
        <a:stretch>
          <a:fillRect/>
        </a:stretch>
      </xdr:blipFill>
      <xdr:spPr bwMode="auto">
        <a:xfrm>
          <a:off x="472109" y="76009499"/>
          <a:ext cx="366562" cy="9330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57976</xdr:colOff>
      <xdr:row>188</xdr:row>
      <xdr:rowOff>102516</xdr:rowOff>
    </xdr:from>
    <xdr:to>
      <xdr:col>2</xdr:col>
      <xdr:colOff>712304</xdr:colOff>
      <xdr:row>189</xdr:row>
      <xdr:rowOff>640080</xdr:rowOff>
    </xdr:to>
    <xdr:pic>
      <xdr:nvPicPr>
        <xdr:cNvPr id="274" name="Рисунок 273" descr="NAVTEK英文2017-11-216"/>
        <xdr:cNvPicPr>
          <a:picLocks noChangeAspect="1" noChangeArrowheads="1"/>
        </xdr:cNvPicPr>
      </xdr:nvPicPr>
      <xdr:blipFill>
        <a:blip xmlns:r="http://schemas.openxmlformats.org/officeDocument/2006/relationships" r:embed="rId114" cstate="email">
          <a:extLst>
            <a:ext uri="{28A0092B-C50C-407E-A947-70E740481C1C}">
              <a14:useLocalDpi xmlns:a14="http://schemas.microsoft.com/office/drawing/2010/main"/>
            </a:ext>
          </a:extLst>
        </a:blip>
        <a:srcRect/>
        <a:stretch>
          <a:fillRect/>
        </a:stretch>
      </xdr:blipFill>
      <xdr:spPr bwMode="auto">
        <a:xfrm>
          <a:off x="103696" y="100633176"/>
          <a:ext cx="1820188" cy="13910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82826</xdr:colOff>
      <xdr:row>229</xdr:row>
      <xdr:rowOff>31420</xdr:rowOff>
    </xdr:from>
    <xdr:to>
      <xdr:col>1</xdr:col>
      <xdr:colOff>1043608</xdr:colOff>
      <xdr:row>229</xdr:row>
      <xdr:rowOff>993085</xdr:rowOff>
    </xdr:to>
    <xdr:pic>
      <xdr:nvPicPr>
        <xdr:cNvPr id="283" name="Рисунок 282" descr="RTM-030"/>
        <xdr:cNvPicPr>
          <a:picLocks noChangeAspect="1" noChangeArrowheads="1"/>
        </xdr:cNvPicPr>
      </xdr:nvPicPr>
      <xdr:blipFill>
        <a:blip xmlns:r="http://schemas.openxmlformats.org/officeDocument/2006/relationships" r:embed="rId115" cstate="email">
          <a:extLst>
            <a:ext uri="{28A0092B-C50C-407E-A947-70E740481C1C}">
              <a14:useLocalDpi xmlns:a14="http://schemas.microsoft.com/office/drawing/2010/main"/>
            </a:ext>
          </a:extLst>
        </a:blip>
        <a:srcRect/>
        <a:stretch>
          <a:fillRect/>
        </a:stretch>
      </xdr:blipFill>
      <xdr:spPr bwMode="auto">
        <a:xfrm>
          <a:off x="132522" y="123997224"/>
          <a:ext cx="960782" cy="9616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41226</xdr:colOff>
      <xdr:row>231</xdr:row>
      <xdr:rowOff>346738</xdr:rowOff>
    </xdr:from>
    <xdr:to>
      <xdr:col>1</xdr:col>
      <xdr:colOff>1083593</xdr:colOff>
      <xdr:row>231</xdr:row>
      <xdr:rowOff>669042</xdr:rowOff>
    </xdr:to>
    <xdr:pic>
      <xdr:nvPicPr>
        <xdr:cNvPr id="284" name="Рисунок 283" descr="RTM-26D"/>
        <xdr:cNvPicPr>
          <a:picLocks noChangeAspect="1" noChangeArrowheads="1"/>
        </xdr:cNvPicPr>
      </xdr:nvPicPr>
      <xdr:blipFill>
        <a:blip xmlns:r="http://schemas.openxmlformats.org/officeDocument/2006/relationships" r:embed="rId116" cstate="email">
          <a:extLst>
            <a:ext uri="{28A0092B-C50C-407E-A947-70E740481C1C}">
              <a14:useLocalDpi xmlns:a14="http://schemas.microsoft.com/office/drawing/2010/main"/>
            </a:ext>
          </a:extLst>
        </a:blip>
        <a:srcRect/>
        <a:stretch>
          <a:fillRect/>
        </a:stretch>
      </xdr:blipFill>
      <xdr:spPr bwMode="auto">
        <a:xfrm rot="19564438">
          <a:off x="90922" y="126333499"/>
          <a:ext cx="1042367" cy="3223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57979</xdr:colOff>
      <xdr:row>230</xdr:row>
      <xdr:rowOff>24848</xdr:rowOff>
    </xdr:from>
    <xdr:to>
      <xdr:col>1</xdr:col>
      <xdr:colOff>1020004</xdr:colOff>
      <xdr:row>230</xdr:row>
      <xdr:rowOff>986873</xdr:rowOff>
    </xdr:to>
    <xdr:pic>
      <xdr:nvPicPr>
        <xdr:cNvPr id="285" name="Рисунок 284" descr="RTM-3660T NP"/>
        <xdr:cNvPicPr>
          <a:picLocks noChangeAspect="1" noChangeArrowheads="1"/>
        </xdr:cNvPicPr>
      </xdr:nvPicPr>
      <xdr:blipFill>
        <a:blip xmlns:r="http://schemas.openxmlformats.org/officeDocument/2006/relationships" r:embed="rId117" cstate="email">
          <a:extLst>
            <a:ext uri="{28A0092B-C50C-407E-A947-70E740481C1C}">
              <a14:useLocalDpi xmlns:a14="http://schemas.microsoft.com/office/drawing/2010/main"/>
            </a:ext>
          </a:extLst>
        </a:blip>
        <a:srcRect/>
        <a:stretch>
          <a:fillRect/>
        </a:stretch>
      </xdr:blipFill>
      <xdr:spPr bwMode="auto">
        <a:xfrm>
          <a:off x="107675" y="125001131"/>
          <a:ext cx="962025" cy="962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66261</xdr:colOff>
      <xdr:row>228</xdr:row>
      <xdr:rowOff>33130</xdr:rowOff>
    </xdr:from>
    <xdr:to>
      <xdr:col>1</xdr:col>
      <xdr:colOff>1010479</xdr:colOff>
      <xdr:row>228</xdr:row>
      <xdr:rowOff>977348</xdr:rowOff>
    </xdr:to>
    <xdr:pic>
      <xdr:nvPicPr>
        <xdr:cNvPr id="286" name="Рисунок 285" descr="RTM-1S660 "/>
        <xdr:cNvPicPr>
          <a:picLocks noChangeAspect="1" noChangeArrowheads="1"/>
        </xdr:cNvPicPr>
      </xdr:nvPicPr>
      <xdr:blipFill>
        <a:blip xmlns:r="http://schemas.openxmlformats.org/officeDocument/2006/relationships" r:embed="rId118" cstate="email">
          <a:extLst>
            <a:ext uri="{28A0092B-C50C-407E-A947-70E740481C1C}">
              <a14:useLocalDpi xmlns:a14="http://schemas.microsoft.com/office/drawing/2010/main"/>
            </a:ext>
          </a:extLst>
        </a:blip>
        <a:srcRect/>
        <a:stretch>
          <a:fillRect/>
        </a:stretch>
      </xdr:blipFill>
      <xdr:spPr bwMode="auto">
        <a:xfrm>
          <a:off x="115957" y="122988456"/>
          <a:ext cx="944218" cy="9442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34788</xdr:colOff>
      <xdr:row>227</xdr:row>
      <xdr:rowOff>338132</xdr:rowOff>
    </xdr:from>
    <xdr:to>
      <xdr:col>1</xdr:col>
      <xdr:colOff>1031876</xdr:colOff>
      <xdr:row>227</xdr:row>
      <xdr:rowOff>670495</xdr:rowOff>
    </xdr:to>
    <xdr:pic>
      <xdr:nvPicPr>
        <xdr:cNvPr id="287" name="Рисунок 286" descr="RTM-1S6"/>
        <xdr:cNvPicPr>
          <a:picLocks noChangeAspect="1" noChangeArrowheads="1"/>
        </xdr:cNvPicPr>
      </xdr:nvPicPr>
      <xdr:blipFill>
        <a:blip xmlns:r="http://schemas.openxmlformats.org/officeDocument/2006/relationships" r:embed="rId119" cstate="email">
          <a:extLst>
            <a:ext uri="{28A0092B-C50C-407E-A947-70E740481C1C}">
              <a14:useLocalDpi xmlns:a14="http://schemas.microsoft.com/office/drawing/2010/main"/>
            </a:ext>
          </a:extLst>
        </a:blip>
        <a:srcRect/>
        <a:stretch>
          <a:fillRect/>
        </a:stretch>
      </xdr:blipFill>
      <xdr:spPr bwMode="auto">
        <a:xfrm rot="19565695">
          <a:off x="84484" y="122282980"/>
          <a:ext cx="997088" cy="3323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74540</xdr:colOff>
      <xdr:row>232</xdr:row>
      <xdr:rowOff>49698</xdr:rowOff>
    </xdr:from>
    <xdr:to>
      <xdr:col>1</xdr:col>
      <xdr:colOff>977347</xdr:colOff>
      <xdr:row>232</xdr:row>
      <xdr:rowOff>952505</xdr:rowOff>
    </xdr:to>
    <xdr:pic>
      <xdr:nvPicPr>
        <xdr:cNvPr id="288" name="Рисунок 287" descr="RTM-26D60 NP"/>
        <xdr:cNvPicPr>
          <a:picLocks noChangeAspect="1" noChangeArrowheads="1"/>
        </xdr:cNvPicPr>
      </xdr:nvPicPr>
      <xdr:blipFill>
        <a:blip xmlns:r="http://schemas.openxmlformats.org/officeDocument/2006/relationships" r:embed="rId120" cstate="email">
          <a:extLst>
            <a:ext uri="{28A0092B-C50C-407E-A947-70E740481C1C}">
              <a14:useLocalDpi xmlns:a14="http://schemas.microsoft.com/office/drawing/2010/main"/>
            </a:ext>
          </a:extLst>
        </a:blip>
        <a:srcRect/>
        <a:stretch>
          <a:fillRect/>
        </a:stretch>
      </xdr:blipFill>
      <xdr:spPr bwMode="auto">
        <a:xfrm rot="5400000">
          <a:off x="124236" y="125166785"/>
          <a:ext cx="902807" cy="9028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132520</xdr:colOff>
      <xdr:row>141</xdr:row>
      <xdr:rowOff>30732</xdr:rowOff>
    </xdr:from>
    <xdr:to>
      <xdr:col>1</xdr:col>
      <xdr:colOff>985629</xdr:colOff>
      <xdr:row>141</xdr:row>
      <xdr:rowOff>715203</xdr:rowOff>
    </xdr:to>
    <xdr:pic>
      <xdr:nvPicPr>
        <xdr:cNvPr id="221" name="Рисунок 1" descr="VRT-201"/>
        <xdr:cNvPicPr>
          <a:picLocks noChangeAspect="1" noChangeArrowheads="1"/>
        </xdr:cNvPicPr>
      </xdr:nvPicPr>
      <xdr:blipFill>
        <a:blip xmlns:r="http://schemas.openxmlformats.org/officeDocument/2006/relationships" r:embed="rId121" cstate="email">
          <a:extLst>
            <a:ext uri="{28A0092B-C50C-407E-A947-70E740481C1C}">
              <a14:useLocalDpi xmlns:a14="http://schemas.microsoft.com/office/drawing/2010/main"/>
            </a:ext>
          </a:extLst>
        </a:blip>
        <a:srcRect/>
        <a:stretch>
          <a:fillRect/>
        </a:stretch>
      </xdr:blipFill>
      <xdr:spPr bwMode="auto">
        <a:xfrm>
          <a:off x="182216" y="69140819"/>
          <a:ext cx="853109" cy="6844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124238</xdr:colOff>
      <xdr:row>142</xdr:row>
      <xdr:rowOff>41414</xdr:rowOff>
    </xdr:from>
    <xdr:to>
      <xdr:col>1</xdr:col>
      <xdr:colOff>981067</xdr:colOff>
      <xdr:row>142</xdr:row>
      <xdr:rowOff>728870</xdr:rowOff>
    </xdr:to>
    <xdr:pic>
      <xdr:nvPicPr>
        <xdr:cNvPr id="237" name="Рисунок 1" descr="VRT-201"/>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173934" y="69913501"/>
          <a:ext cx="856829" cy="6874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248478</xdr:colOff>
      <xdr:row>264</xdr:row>
      <xdr:rowOff>52742</xdr:rowOff>
    </xdr:from>
    <xdr:to>
      <xdr:col>1</xdr:col>
      <xdr:colOff>911087</xdr:colOff>
      <xdr:row>266</xdr:row>
      <xdr:rowOff>182879</xdr:rowOff>
    </xdr:to>
    <xdr:pic>
      <xdr:nvPicPr>
        <xdr:cNvPr id="238" name="Рисунок 1" descr="Дренажные насосы, помпы"/>
        <xdr:cNvPicPr>
          <a:picLocks noChangeAspect="1" noChangeArrowheads="1"/>
        </xdr:cNvPicPr>
      </xdr:nvPicPr>
      <xdr:blipFill>
        <a:blip xmlns:r="http://schemas.openxmlformats.org/officeDocument/2006/relationships" r:embed="rId123" cstate="email">
          <a:extLst>
            <a:ext uri="{28A0092B-C50C-407E-A947-70E740481C1C}">
              <a14:useLocalDpi xmlns:a14="http://schemas.microsoft.com/office/drawing/2010/main"/>
            </a:ext>
          </a:extLst>
        </a:blip>
        <a:srcRect/>
        <a:stretch>
          <a:fillRect/>
        </a:stretch>
      </xdr:blipFill>
      <xdr:spPr bwMode="auto">
        <a:xfrm>
          <a:off x="294198" y="156491342"/>
          <a:ext cx="662609" cy="5263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216409</xdr:colOff>
      <xdr:row>272</xdr:row>
      <xdr:rowOff>90052</xdr:rowOff>
    </xdr:from>
    <xdr:to>
      <xdr:col>1</xdr:col>
      <xdr:colOff>952498</xdr:colOff>
      <xdr:row>281</xdr:row>
      <xdr:rowOff>50758</xdr:rowOff>
    </xdr:to>
    <xdr:pic>
      <xdr:nvPicPr>
        <xdr:cNvPr id="246" name="Рисунок 245" descr="Вентиль шаровой GBC-BV"/>
        <xdr:cNvPicPr>
          <a:picLocks noChangeAspect="1" noChangeArrowheads="1"/>
        </xdr:cNvPicPr>
      </xdr:nvPicPr>
      <xdr:blipFill>
        <a:blip xmlns:r="http://schemas.openxmlformats.org/officeDocument/2006/relationships" r:embed="rId124" cstate="email">
          <a:extLst>
            <a:ext uri="{28A0092B-C50C-407E-A947-70E740481C1C}">
              <a14:useLocalDpi xmlns:a14="http://schemas.microsoft.com/office/drawing/2010/main"/>
            </a:ext>
          </a:extLst>
        </a:blip>
        <a:srcRect/>
        <a:stretch>
          <a:fillRect/>
        </a:stretch>
      </xdr:blipFill>
      <xdr:spPr bwMode="auto">
        <a:xfrm rot="5400000">
          <a:off x="-203454" y="147261176"/>
          <a:ext cx="1675207" cy="7360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223428</xdr:colOff>
      <xdr:row>283</xdr:row>
      <xdr:rowOff>149791</xdr:rowOff>
    </xdr:from>
    <xdr:to>
      <xdr:col>1</xdr:col>
      <xdr:colOff>960781</xdr:colOff>
      <xdr:row>292</xdr:row>
      <xdr:rowOff>113684</xdr:rowOff>
    </xdr:to>
    <xdr:pic>
      <xdr:nvPicPr>
        <xdr:cNvPr id="248" name="Рисунок 247" descr="Вентиль шаровой GBC-BV"/>
        <xdr:cNvPicPr>
          <a:picLocks noChangeAspect="1" noChangeArrowheads="1"/>
        </xdr:cNvPicPr>
      </xdr:nvPicPr>
      <xdr:blipFill>
        <a:blip xmlns:r="http://schemas.openxmlformats.org/officeDocument/2006/relationships" r:embed="rId125" cstate="email">
          <a:extLst>
            <a:ext uri="{28A0092B-C50C-407E-A947-70E740481C1C}">
              <a14:useLocalDpi xmlns:a14="http://schemas.microsoft.com/office/drawing/2010/main"/>
            </a:ext>
          </a:extLst>
        </a:blip>
        <a:srcRect/>
        <a:stretch>
          <a:fillRect/>
        </a:stretch>
      </xdr:blipFill>
      <xdr:spPr bwMode="auto">
        <a:xfrm rot="5400000">
          <a:off x="-197397" y="149433942"/>
          <a:ext cx="1678395" cy="737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190500</xdr:colOff>
      <xdr:row>333</xdr:row>
      <xdr:rowOff>41413</xdr:rowOff>
    </xdr:from>
    <xdr:to>
      <xdr:col>1</xdr:col>
      <xdr:colOff>1010640</xdr:colOff>
      <xdr:row>337</xdr:row>
      <xdr:rowOff>115956</xdr:rowOff>
    </xdr:to>
    <xdr:pic>
      <xdr:nvPicPr>
        <xdr:cNvPr id="254" name="Рисунок 1" descr="Угол 90° малый радиус "/>
        <xdr:cNvPicPr>
          <a:picLocks noChangeAspect="1" noChangeArrowheads="1"/>
        </xdr:cNvPicPr>
      </xdr:nvPicPr>
      <xdr:blipFill>
        <a:blip xmlns:r="http://schemas.openxmlformats.org/officeDocument/2006/relationships" r:embed="rId126">
          <a:extLst>
            <a:ext uri="{28A0092B-C50C-407E-A947-70E740481C1C}">
              <a14:useLocalDpi xmlns:a14="http://schemas.microsoft.com/office/drawing/2010/main"/>
            </a:ext>
          </a:extLst>
        </a:blip>
        <a:srcRect/>
        <a:stretch>
          <a:fillRect/>
        </a:stretch>
      </xdr:blipFill>
      <xdr:spPr bwMode="auto">
        <a:xfrm>
          <a:off x="240196" y="159812935"/>
          <a:ext cx="820140" cy="836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173934</xdr:colOff>
      <xdr:row>339</xdr:row>
      <xdr:rowOff>99391</xdr:rowOff>
    </xdr:from>
    <xdr:to>
      <xdr:col>1</xdr:col>
      <xdr:colOff>994074</xdr:colOff>
      <xdr:row>343</xdr:row>
      <xdr:rowOff>173934</xdr:rowOff>
    </xdr:to>
    <xdr:pic>
      <xdr:nvPicPr>
        <xdr:cNvPr id="275" name="Рисунок 1" descr="Угол 90° малый радиус "/>
        <xdr:cNvPicPr>
          <a:picLocks noChangeAspect="1" noChangeArrowheads="1"/>
        </xdr:cNvPicPr>
      </xdr:nvPicPr>
      <xdr:blipFill>
        <a:blip xmlns:r="http://schemas.openxmlformats.org/officeDocument/2006/relationships" r:embed="rId126">
          <a:extLst>
            <a:ext uri="{28A0092B-C50C-407E-A947-70E740481C1C}">
              <a14:useLocalDpi xmlns:a14="http://schemas.microsoft.com/office/drawing/2010/main"/>
            </a:ext>
          </a:extLst>
        </a:blip>
        <a:srcRect/>
        <a:stretch>
          <a:fillRect/>
        </a:stretch>
      </xdr:blipFill>
      <xdr:spPr bwMode="auto">
        <a:xfrm>
          <a:off x="223630" y="161013913"/>
          <a:ext cx="820140" cy="836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41413</xdr:colOff>
      <xdr:row>328</xdr:row>
      <xdr:rowOff>59701</xdr:rowOff>
    </xdr:from>
    <xdr:to>
      <xdr:col>1</xdr:col>
      <xdr:colOff>1101586</xdr:colOff>
      <xdr:row>328</xdr:row>
      <xdr:rowOff>653497</xdr:rowOff>
    </xdr:to>
    <xdr:pic>
      <xdr:nvPicPr>
        <xdr:cNvPr id="276" name="Рисунок 275" descr="Штуцеры CT-7000R"/>
        <xdr:cNvPicPr>
          <a:picLocks noChangeAspect="1" noChangeArrowheads="1"/>
        </xdr:cNvPicPr>
      </xdr:nvPicPr>
      <xdr:blipFill>
        <a:blip xmlns:r="http://schemas.openxmlformats.org/officeDocument/2006/relationships" r:embed="rId127" cstate="email">
          <a:extLst>
            <a:ext uri="{28A0092B-C50C-407E-A947-70E740481C1C}">
              <a14:useLocalDpi xmlns:a14="http://schemas.microsoft.com/office/drawing/2010/main"/>
            </a:ext>
          </a:extLst>
        </a:blip>
        <a:srcRect/>
        <a:stretch>
          <a:fillRect/>
        </a:stretch>
      </xdr:blipFill>
      <xdr:spPr bwMode="auto">
        <a:xfrm>
          <a:off x="91109" y="158315505"/>
          <a:ext cx="1060173" cy="5937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244764</xdr:colOff>
      <xdr:row>320</xdr:row>
      <xdr:rowOff>57977</xdr:rowOff>
    </xdr:from>
    <xdr:to>
      <xdr:col>1</xdr:col>
      <xdr:colOff>868108</xdr:colOff>
      <xdr:row>326</xdr:row>
      <xdr:rowOff>132520</xdr:rowOff>
    </xdr:to>
    <xdr:pic>
      <xdr:nvPicPr>
        <xdr:cNvPr id="282" name="Рисунок 281" descr="Штуцеры AV04D"/>
        <xdr:cNvPicPr>
          <a:picLocks noChangeAspect="1" noChangeArrowheads="1"/>
        </xdr:cNvPicPr>
      </xdr:nvPicPr>
      <xdr:blipFill>
        <a:blip xmlns:r="http://schemas.openxmlformats.org/officeDocument/2006/relationships" r:embed="rId128" cstate="email">
          <a:extLst>
            <a:ext uri="{28A0092B-C50C-407E-A947-70E740481C1C}">
              <a14:useLocalDpi xmlns:a14="http://schemas.microsoft.com/office/drawing/2010/main"/>
            </a:ext>
          </a:extLst>
        </a:blip>
        <a:srcRect/>
        <a:stretch>
          <a:fillRect/>
        </a:stretch>
      </xdr:blipFill>
      <xdr:spPr bwMode="auto">
        <a:xfrm rot="16200000">
          <a:off x="-2641" y="167257926"/>
          <a:ext cx="1217545" cy="6233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231913</xdr:colOff>
      <xdr:row>127</xdr:row>
      <xdr:rowOff>59261</xdr:rowOff>
    </xdr:from>
    <xdr:to>
      <xdr:col>1</xdr:col>
      <xdr:colOff>894522</xdr:colOff>
      <xdr:row>129</xdr:row>
      <xdr:rowOff>158197</xdr:rowOff>
    </xdr:to>
    <xdr:pic>
      <xdr:nvPicPr>
        <xdr:cNvPr id="289" name="Рисунок 288" descr="http://taldira.ru/images/stories/blade.jpg"/>
        <xdr:cNvPicPr>
          <a:picLocks noChangeAspect="1" noChangeArrowheads="1"/>
        </xdr:cNvPicPr>
      </xdr:nvPicPr>
      <xdr:blipFill>
        <a:blip xmlns:r="http://schemas.openxmlformats.org/officeDocument/2006/relationships" r:embed="rId129" cstate="email">
          <a:extLst>
            <a:ext uri="{28A0092B-C50C-407E-A947-70E740481C1C}">
              <a14:useLocalDpi xmlns:a14="http://schemas.microsoft.com/office/drawing/2010/main"/>
            </a:ext>
          </a:extLst>
        </a:blip>
        <a:srcRect/>
        <a:stretch>
          <a:fillRect/>
        </a:stretch>
      </xdr:blipFill>
      <xdr:spPr bwMode="auto">
        <a:xfrm>
          <a:off x="281609" y="63346674"/>
          <a:ext cx="662609" cy="4965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42350</xdr:colOff>
      <xdr:row>233</xdr:row>
      <xdr:rowOff>158307</xdr:rowOff>
    </xdr:from>
    <xdr:to>
      <xdr:col>1</xdr:col>
      <xdr:colOff>1067518</xdr:colOff>
      <xdr:row>233</xdr:row>
      <xdr:rowOff>837481</xdr:rowOff>
    </xdr:to>
    <xdr:pic>
      <xdr:nvPicPr>
        <xdr:cNvPr id="260" name="Рисунок 1"/>
        <xdr:cNvPicPr>
          <a:picLocks noChangeAspect="1" noChangeArrowheads="1"/>
        </xdr:cNvPicPr>
      </xdr:nvPicPr>
      <xdr:blipFill>
        <a:blip xmlns:r="http://schemas.openxmlformats.org/officeDocument/2006/relationships" r:embed="rId130" cstate="email">
          <a:extLst>
            <a:ext uri="{28A0092B-C50C-407E-A947-70E740481C1C}">
              <a14:useLocalDpi xmlns:a14="http://schemas.microsoft.com/office/drawing/2010/main"/>
            </a:ext>
          </a:extLst>
        </a:blip>
        <a:srcRect/>
        <a:stretch>
          <a:fillRect/>
        </a:stretch>
      </xdr:blipFill>
      <xdr:spPr bwMode="auto">
        <a:xfrm rot="5400000">
          <a:off x="265043" y="126112875"/>
          <a:ext cx="679174" cy="10251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24848</xdr:colOff>
      <xdr:row>234</xdr:row>
      <xdr:rowOff>162980</xdr:rowOff>
    </xdr:from>
    <xdr:to>
      <xdr:col>1</xdr:col>
      <xdr:colOff>1093305</xdr:colOff>
      <xdr:row>234</xdr:row>
      <xdr:rowOff>879199</xdr:rowOff>
    </xdr:to>
    <xdr:pic>
      <xdr:nvPicPr>
        <xdr:cNvPr id="290" name="Рисунок 1"/>
        <xdr:cNvPicPr>
          <a:picLocks noChangeAspect="1" noChangeArrowheads="1"/>
        </xdr:cNvPicPr>
      </xdr:nvPicPr>
      <xdr:blipFill>
        <a:blip xmlns:r="http://schemas.openxmlformats.org/officeDocument/2006/relationships" r:embed="rId131" cstate="email">
          <a:extLst>
            <a:ext uri="{28A0092B-C50C-407E-A947-70E740481C1C}">
              <a14:useLocalDpi xmlns:a14="http://schemas.microsoft.com/office/drawing/2010/main"/>
            </a:ext>
          </a:extLst>
        </a:blip>
        <a:srcRect/>
        <a:stretch>
          <a:fillRect/>
        </a:stretch>
      </xdr:blipFill>
      <xdr:spPr bwMode="auto">
        <a:xfrm>
          <a:off x="74544" y="127301023"/>
          <a:ext cx="1068457" cy="7162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256761</xdr:colOff>
      <xdr:row>235</xdr:row>
      <xdr:rowOff>35889</xdr:rowOff>
    </xdr:from>
    <xdr:to>
      <xdr:col>1</xdr:col>
      <xdr:colOff>869674</xdr:colOff>
      <xdr:row>235</xdr:row>
      <xdr:rowOff>964511</xdr:rowOff>
    </xdr:to>
    <xdr:pic>
      <xdr:nvPicPr>
        <xdr:cNvPr id="291" name="Рисунок 1"/>
        <xdr:cNvPicPr>
          <a:picLocks noChangeAspect="1" noChangeArrowheads="1"/>
        </xdr:cNvPicPr>
      </xdr:nvPicPr>
      <xdr:blipFill>
        <a:blip xmlns:r="http://schemas.openxmlformats.org/officeDocument/2006/relationships" r:embed="rId132" cstate="email">
          <a:extLst>
            <a:ext uri="{28A0092B-C50C-407E-A947-70E740481C1C}">
              <a14:useLocalDpi xmlns:a14="http://schemas.microsoft.com/office/drawing/2010/main"/>
            </a:ext>
          </a:extLst>
        </a:blip>
        <a:srcRect/>
        <a:stretch>
          <a:fillRect/>
        </a:stretch>
      </xdr:blipFill>
      <xdr:spPr bwMode="auto">
        <a:xfrm>
          <a:off x="306457" y="128184411"/>
          <a:ext cx="612913" cy="9286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372717</xdr:colOff>
      <xdr:row>225</xdr:row>
      <xdr:rowOff>24847</xdr:rowOff>
    </xdr:from>
    <xdr:to>
      <xdr:col>1</xdr:col>
      <xdr:colOff>744192</xdr:colOff>
      <xdr:row>225</xdr:row>
      <xdr:rowOff>948772</xdr:rowOff>
    </xdr:to>
    <xdr:pic>
      <xdr:nvPicPr>
        <xdr:cNvPr id="292" name="Рисунок 1"/>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422413" y="118085151"/>
          <a:ext cx="371475" cy="923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104269</xdr:colOff>
      <xdr:row>226</xdr:row>
      <xdr:rowOff>317259</xdr:rowOff>
    </xdr:from>
    <xdr:to>
      <xdr:col>1</xdr:col>
      <xdr:colOff>1028034</xdr:colOff>
      <xdr:row>226</xdr:row>
      <xdr:rowOff>644181</xdr:rowOff>
    </xdr:to>
    <xdr:pic>
      <xdr:nvPicPr>
        <xdr:cNvPr id="293" name="Рисунок 292" descr="Газовая  горелка  для  пайки  JH - 1   без  поджига"/>
        <xdr:cNvPicPr>
          <a:picLocks noChangeAspect="1" noChangeArrowheads="1"/>
        </xdr:cNvPicPr>
      </xdr:nvPicPr>
      <xdr:blipFill>
        <a:blip xmlns:r="http://schemas.openxmlformats.org/officeDocument/2006/relationships" r:embed="rId134" cstate="email">
          <a:extLst>
            <a:ext uri="{28A0092B-C50C-407E-A947-70E740481C1C}">
              <a14:useLocalDpi xmlns:a14="http://schemas.microsoft.com/office/drawing/2010/main"/>
            </a:ext>
          </a:extLst>
        </a:blip>
        <a:srcRect/>
        <a:stretch>
          <a:fillRect/>
        </a:stretch>
      </xdr:blipFill>
      <xdr:spPr bwMode="auto">
        <a:xfrm rot="1781533">
          <a:off x="153965" y="119371476"/>
          <a:ext cx="923765" cy="3269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24848</xdr:colOff>
      <xdr:row>202</xdr:row>
      <xdr:rowOff>162243</xdr:rowOff>
    </xdr:from>
    <xdr:to>
      <xdr:col>1</xdr:col>
      <xdr:colOff>1093304</xdr:colOff>
      <xdr:row>204</xdr:row>
      <xdr:rowOff>242679</xdr:rowOff>
    </xdr:to>
    <xdr:pic>
      <xdr:nvPicPr>
        <xdr:cNvPr id="295" name="Рисунок 3"/>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rcRect/>
        <a:stretch>
          <a:fillRect/>
        </a:stretch>
      </xdr:blipFill>
      <xdr:spPr bwMode="auto">
        <a:xfrm>
          <a:off x="74544" y="106809113"/>
          <a:ext cx="1068456" cy="842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206</xdr:row>
      <xdr:rowOff>273421</xdr:rowOff>
    </xdr:from>
    <xdr:to>
      <xdr:col>1</xdr:col>
      <xdr:colOff>1085021</xdr:colOff>
      <xdr:row>209</xdr:row>
      <xdr:rowOff>209550</xdr:rowOff>
    </xdr:to>
    <xdr:pic>
      <xdr:nvPicPr>
        <xdr:cNvPr id="296" name="Рисунок 3"/>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rcRect/>
        <a:stretch>
          <a:fillRect/>
        </a:stretch>
      </xdr:blipFill>
      <xdr:spPr bwMode="auto">
        <a:xfrm>
          <a:off x="47625" y="113811421"/>
          <a:ext cx="1085021" cy="8505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685800</xdr:colOff>
      <xdr:row>175</xdr:row>
      <xdr:rowOff>118059</xdr:rowOff>
    </xdr:from>
    <xdr:to>
      <xdr:col>3</xdr:col>
      <xdr:colOff>735495</xdr:colOff>
      <xdr:row>175</xdr:row>
      <xdr:rowOff>777641</xdr:rowOff>
    </xdr:to>
    <xdr:pic>
      <xdr:nvPicPr>
        <xdr:cNvPr id="297" name="Рисунок 3"/>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1866900" y="95396634"/>
          <a:ext cx="840270" cy="6595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657225</xdr:colOff>
      <xdr:row>177</xdr:row>
      <xdr:rowOff>507310</xdr:rowOff>
    </xdr:from>
    <xdr:to>
      <xdr:col>3</xdr:col>
      <xdr:colOff>724414</xdr:colOff>
      <xdr:row>177</xdr:row>
      <xdr:rowOff>1180685</xdr:rowOff>
    </xdr:to>
    <xdr:pic>
      <xdr:nvPicPr>
        <xdr:cNvPr id="299" name="Рисунок 3"/>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rcRect/>
        <a:stretch>
          <a:fillRect/>
        </a:stretch>
      </xdr:blipFill>
      <xdr:spPr bwMode="auto">
        <a:xfrm>
          <a:off x="1838325" y="96757435"/>
          <a:ext cx="857764" cy="67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685800</xdr:colOff>
      <xdr:row>176</xdr:row>
      <xdr:rowOff>327991</xdr:rowOff>
    </xdr:from>
    <xdr:to>
      <xdr:col>3</xdr:col>
      <xdr:colOff>760343</xdr:colOff>
      <xdr:row>176</xdr:row>
      <xdr:rowOff>1007165</xdr:rowOff>
    </xdr:to>
    <xdr:pic>
      <xdr:nvPicPr>
        <xdr:cNvPr id="300" name="Рисунок 3"/>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rcRect/>
        <a:stretch>
          <a:fillRect/>
        </a:stretch>
      </xdr:blipFill>
      <xdr:spPr bwMode="auto">
        <a:xfrm>
          <a:off x="1866900" y="95320816"/>
          <a:ext cx="865118" cy="679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24845</xdr:colOff>
      <xdr:row>135</xdr:row>
      <xdr:rowOff>104736</xdr:rowOff>
    </xdr:from>
    <xdr:to>
      <xdr:col>1</xdr:col>
      <xdr:colOff>1093302</xdr:colOff>
      <xdr:row>135</xdr:row>
      <xdr:rowOff>677517</xdr:rowOff>
    </xdr:to>
    <xdr:pic>
      <xdr:nvPicPr>
        <xdr:cNvPr id="301" name="Рисунок 300" descr="VHF-C"/>
        <xdr:cNvPicPr>
          <a:picLocks noChangeAspect="1" noChangeArrowheads="1"/>
        </xdr:cNvPicPr>
      </xdr:nvPicPr>
      <xdr:blipFill>
        <a:blip xmlns:r="http://schemas.openxmlformats.org/officeDocument/2006/relationships" r:embed="rId140" cstate="email">
          <a:extLst>
            <a:ext uri="{28A0092B-C50C-407E-A947-70E740481C1C}">
              <a14:useLocalDpi xmlns:a14="http://schemas.microsoft.com/office/drawing/2010/main"/>
            </a:ext>
          </a:extLst>
        </a:blip>
        <a:srcRect/>
        <a:stretch>
          <a:fillRect/>
        </a:stretch>
      </xdr:blipFill>
      <xdr:spPr bwMode="auto">
        <a:xfrm>
          <a:off x="74541" y="65139779"/>
          <a:ext cx="1068457" cy="5727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979666</xdr:colOff>
      <xdr:row>133</xdr:row>
      <xdr:rowOff>115874</xdr:rowOff>
    </xdr:from>
    <xdr:to>
      <xdr:col>2</xdr:col>
      <xdr:colOff>706340</xdr:colOff>
      <xdr:row>133</xdr:row>
      <xdr:rowOff>481716</xdr:rowOff>
    </xdr:to>
    <xdr:pic>
      <xdr:nvPicPr>
        <xdr:cNvPr id="302" name="Рисунок 301" descr="VST-22 Operation 1"/>
        <xdr:cNvPicPr>
          <a:picLocks noChangeAspect="1" noChangeArrowheads="1"/>
        </xdr:cNvPicPr>
      </xdr:nvPicPr>
      <xdr:blipFill>
        <a:blip xmlns:r="http://schemas.openxmlformats.org/officeDocument/2006/relationships" r:embed="rId141" cstate="email">
          <a:extLst>
            <a:ext uri="{28A0092B-C50C-407E-A947-70E740481C1C}">
              <a14:useLocalDpi xmlns:a14="http://schemas.microsoft.com/office/drawing/2010/main"/>
            </a:ext>
          </a:extLst>
        </a:blip>
        <a:srcRect/>
        <a:stretch>
          <a:fillRect/>
        </a:stretch>
      </xdr:blipFill>
      <xdr:spPr bwMode="auto">
        <a:xfrm>
          <a:off x="1025386" y="67232834"/>
          <a:ext cx="892534" cy="3658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668903</xdr:colOff>
      <xdr:row>133</xdr:row>
      <xdr:rowOff>102533</xdr:rowOff>
    </xdr:from>
    <xdr:to>
      <xdr:col>3</xdr:col>
      <xdr:colOff>784860</xdr:colOff>
      <xdr:row>133</xdr:row>
      <xdr:rowOff>463494</xdr:rowOff>
    </xdr:to>
    <xdr:pic>
      <xdr:nvPicPr>
        <xdr:cNvPr id="303" name="Рисунок 302" descr="VST-22 Operation 3"/>
        <xdr:cNvPicPr>
          <a:picLocks noChangeAspect="1" noChangeArrowheads="1"/>
        </xdr:cNvPicPr>
      </xdr:nvPicPr>
      <xdr:blipFill>
        <a:blip xmlns:r="http://schemas.openxmlformats.org/officeDocument/2006/relationships" r:embed="rId142" cstate="email">
          <a:extLst>
            <a:ext uri="{28A0092B-C50C-407E-A947-70E740481C1C}">
              <a14:useLocalDpi xmlns:a14="http://schemas.microsoft.com/office/drawing/2010/main"/>
            </a:ext>
          </a:extLst>
        </a:blip>
        <a:srcRect/>
        <a:stretch>
          <a:fillRect/>
        </a:stretch>
      </xdr:blipFill>
      <xdr:spPr bwMode="auto">
        <a:xfrm>
          <a:off x="1880483" y="67722413"/>
          <a:ext cx="931297" cy="3609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532074</xdr:colOff>
      <xdr:row>133</xdr:row>
      <xdr:rowOff>674867</xdr:rowOff>
    </xdr:from>
    <xdr:to>
      <xdr:col>3</xdr:col>
      <xdr:colOff>560649</xdr:colOff>
      <xdr:row>133</xdr:row>
      <xdr:rowOff>865367</xdr:rowOff>
    </xdr:to>
    <xdr:pic>
      <xdr:nvPicPr>
        <xdr:cNvPr id="304" name="Рисунок 303" descr="VST-22 Operation 5"/>
        <xdr:cNvPicPr>
          <a:picLocks noChangeAspect="1" noChangeArrowheads="1"/>
        </xdr:cNvPicPr>
      </xdr:nvPicPr>
      <xdr:blipFill>
        <a:blip xmlns:r="http://schemas.openxmlformats.org/officeDocument/2006/relationships" r:embed="rId143" cstate="email">
          <a:extLst>
            <a:ext uri="{28A0092B-C50C-407E-A947-70E740481C1C}">
              <a14:useLocalDpi xmlns:a14="http://schemas.microsoft.com/office/drawing/2010/main"/>
            </a:ext>
          </a:extLst>
        </a:blip>
        <a:srcRect/>
        <a:stretch>
          <a:fillRect/>
        </a:stretch>
      </xdr:blipFill>
      <xdr:spPr bwMode="auto">
        <a:xfrm>
          <a:off x="1743654" y="67791827"/>
          <a:ext cx="84391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314325</xdr:colOff>
      <xdr:row>171</xdr:row>
      <xdr:rowOff>43897</xdr:rowOff>
    </xdr:from>
    <xdr:to>
      <xdr:col>3</xdr:col>
      <xdr:colOff>186738</xdr:colOff>
      <xdr:row>171</xdr:row>
      <xdr:rowOff>756202</xdr:rowOff>
    </xdr:to>
    <xdr:pic>
      <xdr:nvPicPr>
        <xdr:cNvPr id="306" name="Рисунок 3"/>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rcRect/>
        <a:stretch>
          <a:fillRect/>
        </a:stretch>
      </xdr:blipFill>
      <xdr:spPr bwMode="auto">
        <a:xfrm>
          <a:off x="1495425" y="92017297"/>
          <a:ext cx="662988" cy="7123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190498</xdr:colOff>
      <xdr:row>171</xdr:row>
      <xdr:rowOff>41412</xdr:rowOff>
    </xdr:from>
    <xdr:to>
      <xdr:col>3</xdr:col>
      <xdr:colOff>584018</xdr:colOff>
      <xdr:row>171</xdr:row>
      <xdr:rowOff>341569</xdr:rowOff>
    </xdr:to>
    <xdr:pic>
      <xdr:nvPicPr>
        <xdr:cNvPr id="308" name="Рисунок 307" descr="V08"/>
        <xdr:cNvPicPr>
          <a:picLocks noChangeAspect="1" noChangeArrowheads="1"/>
        </xdr:cNvPicPr>
      </xdr:nvPicPr>
      <xdr:blipFill>
        <a:blip xmlns:r="http://schemas.openxmlformats.org/officeDocument/2006/relationships" r:embed="rId145" cstate="email">
          <a:extLst>
            <a:ext uri="{28A0092B-C50C-407E-A947-70E740481C1C}">
              <a14:useLocalDpi xmlns:a14="http://schemas.microsoft.com/office/drawing/2010/main"/>
            </a:ext>
          </a:extLst>
        </a:blip>
        <a:srcRect/>
        <a:stretch>
          <a:fillRect/>
        </a:stretch>
      </xdr:blipFill>
      <xdr:spPr bwMode="auto">
        <a:xfrm>
          <a:off x="2161759" y="88673608"/>
          <a:ext cx="393520" cy="300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351181</xdr:colOff>
      <xdr:row>171</xdr:row>
      <xdr:rowOff>293204</xdr:rowOff>
    </xdr:from>
    <xdr:to>
      <xdr:col>3</xdr:col>
      <xdr:colOff>744701</xdr:colOff>
      <xdr:row>171</xdr:row>
      <xdr:rowOff>593361</xdr:rowOff>
    </xdr:to>
    <xdr:pic>
      <xdr:nvPicPr>
        <xdr:cNvPr id="309" name="Рисунок 308" descr="V08"/>
        <xdr:cNvPicPr>
          <a:picLocks noChangeAspect="1" noChangeArrowheads="1"/>
        </xdr:cNvPicPr>
      </xdr:nvPicPr>
      <xdr:blipFill>
        <a:blip xmlns:r="http://schemas.openxmlformats.org/officeDocument/2006/relationships" r:embed="rId145" cstate="email">
          <a:extLst>
            <a:ext uri="{28A0092B-C50C-407E-A947-70E740481C1C}">
              <a14:useLocalDpi xmlns:a14="http://schemas.microsoft.com/office/drawing/2010/main"/>
            </a:ext>
          </a:extLst>
        </a:blip>
        <a:srcRect/>
        <a:stretch>
          <a:fillRect/>
        </a:stretch>
      </xdr:blipFill>
      <xdr:spPr bwMode="auto">
        <a:xfrm>
          <a:off x="2322442" y="88925400"/>
          <a:ext cx="393520" cy="300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57978</xdr:colOff>
      <xdr:row>171</xdr:row>
      <xdr:rowOff>576369</xdr:rowOff>
    </xdr:from>
    <xdr:to>
      <xdr:col>3</xdr:col>
      <xdr:colOff>761999</xdr:colOff>
      <xdr:row>171</xdr:row>
      <xdr:rowOff>953782</xdr:rowOff>
    </xdr:to>
    <xdr:pic>
      <xdr:nvPicPr>
        <xdr:cNvPr id="310" name="Рисунок 309" descr="VHF-C"/>
        <xdr:cNvPicPr>
          <a:picLocks noChangeAspect="1" noChangeArrowheads="1"/>
        </xdr:cNvPicPr>
      </xdr:nvPicPr>
      <xdr:blipFill>
        <a:blip xmlns:r="http://schemas.openxmlformats.org/officeDocument/2006/relationships" r:embed="rId146" cstate="email">
          <a:extLst>
            <a:ext uri="{28A0092B-C50C-407E-A947-70E740481C1C}">
              <a14:useLocalDpi xmlns:a14="http://schemas.microsoft.com/office/drawing/2010/main"/>
            </a:ext>
          </a:extLst>
        </a:blip>
        <a:srcRect/>
        <a:stretch>
          <a:fillRect/>
        </a:stretch>
      </xdr:blipFill>
      <xdr:spPr bwMode="auto">
        <a:xfrm>
          <a:off x="2029239" y="87916478"/>
          <a:ext cx="704021" cy="3774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1027043</xdr:colOff>
      <xdr:row>171</xdr:row>
      <xdr:rowOff>49696</xdr:rowOff>
    </xdr:from>
    <xdr:to>
      <xdr:col>2</xdr:col>
      <xdr:colOff>284823</xdr:colOff>
      <xdr:row>171</xdr:row>
      <xdr:rowOff>960784</xdr:rowOff>
    </xdr:to>
    <xdr:pic>
      <xdr:nvPicPr>
        <xdr:cNvPr id="311" name="Рисунок 310" descr="VDG-1"/>
        <xdr:cNvPicPr>
          <a:picLocks noChangeAspect="1" noChangeArrowheads="1"/>
        </xdr:cNvPicPr>
      </xdr:nvPicPr>
      <xdr:blipFill>
        <a:blip xmlns:r="http://schemas.openxmlformats.org/officeDocument/2006/relationships" r:embed="rId147" cstate="email">
          <a:extLst>
            <a:ext uri="{28A0092B-C50C-407E-A947-70E740481C1C}">
              <a14:useLocalDpi xmlns:a14="http://schemas.microsoft.com/office/drawing/2010/main"/>
            </a:ext>
          </a:extLst>
        </a:blip>
        <a:srcRect/>
        <a:stretch>
          <a:fillRect/>
        </a:stretch>
      </xdr:blipFill>
      <xdr:spPr bwMode="auto">
        <a:xfrm>
          <a:off x="1076739" y="88681892"/>
          <a:ext cx="392497" cy="9110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41411</xdr:colOff>
      <xdr:row>91</xdr:row>
      <xdr:rowOff>42735</xdr:rowOff>
    </xdr:from>
    <xdr:to>
      <xdr:col>1</xdr:col>
      <xdr:colOff>1093302</xdr:colOff>
      <xdr:row>93</xdr:row>
      <xdr:rowOff>347871</xdr:rowOff>
    </xdr:to>
    <xdr:pic>
      <xdr:nvPicPr>
        <xdr:cNvPr id="312" name="Рисунок 1" descr="https://www.aro-eka.ru/upload/iblock/62f/62f77f917b7c52cc24974ad2e874ce0d.png"/>
        <xdr:cNvPicPr>
          <a:picLocks noChangeAspect="1" noChangeArrowheads="1"/>
        </xdr:cNvPicPr>
      </xdr:nvPicPr>
      <xdr:blipFill>
        <a:blip xmlns:r="http://schemas.openxmlformats.org/officeDocument/2006/relationships" r:embed="rId148" cstate="email">
          <a:extLst>
            <a:ext uri="{28A0092B-C50C-407E-A947-70E740481C1C}">
              <a14:useLocalDpi xmlns:a14="http://schemas.microsoft.com/office/drawing/2010/main"/>
            </a:ext>
          </a:extLst>
        </a:blip>
        <a:srcRect/>
        <a:stretch>
          <a:fillRect/>
        </a:stretch>
      </xdr:blipFill>
      <xdr:spPr bwMode="auto">
        <a:xfrm>
          <a:off x="91107" y="39451387"/>
          <a:ext cx="1051891" cy="1067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658802</xdr:colOff>
      <xdr:row>87</xdr:row>
      <xdr:rowOff>841017</xdr:rowOff>
    </xdr:from>
    <xdr:to>
      <xdr:col>3</xdr:col>
      <xdr:colOff>641570</xdr:colOff>
      <xdr:row>87</xdr:row>
      <xdr:rowOff>1553321</xdr:rowOff>
    </xdr:to>
    <xdr:pic>
      <xdr:nvPicPr>
        <xdr:cNvPr id="252" name="Рисунок 3"/>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rcRect/>
        <a:stretch>
          <a:fillRect/>
        </a:stretch>
      </xdr:blipFill>
      <xdr:spPr bwMode="auto">
        <a:xfrm rot="5400000">
          <a:off x="1871871" y="37976426"/>
          <a:ext cx="712304" cy="769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240195</xdr:colOff>
      <xdr:row>168</xdr:row>
      <xdr:rowOff>41414</xdr:rowOff>
    </xdr:from>
    <xdr:to>
      <xdr:col>1</xdr:col>
      <xdr:colOff>944216</xdr:colOff>
      <xdr:row>168</xdr:row>
      <xdr:rowOff>972281</xdr:rowOff>
    </xdr:to>
    <xdr:pic>
      <xdr:nvPicPr>
        <xdr:cNvPr id="258" name="Рисунок 257" descr="VMG-2-R22-B (68 Ф)"/>
        <xdr:cNvPicPr>
          <a:picLocks noChangeAspect="1" noChangeArrowheads="1"/>
        </xdr:cNvPicPr>
      </xdr:nvPicPr>
      <xdr:blipFill>
        <a:blip xmlns:r="http://schemas.openxmlformats.org/officeDocument/2006/relationships" r:embed="rId150" cstate="email">
          <a:extLst>
            <a:ext uri="{28A0092B-C50C-407E-A947-70E740481C1C}">
              <a14:useLocalDpi xmlns:a14="http://schemas.microsoft.com/office/drawing/2010/main"/>
            </a:ext>
          </a:extLst>
        </a:blip>
        <a:srcRect/>
        <a:stretch>
          <a:fillRect/>
        </a:stretch>
      </xdr:blipFill>
      <xdr:spPr bwMode="auto">
        <a:xfrm>
          <a:off x="289891" y="85642175"/>
          <a:ext cx="704021" cy="9308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24845</xdr:colOff>
      <xdr:row>148</xdr:row>
      <xdr:rowOff>60048</xdr:rowOff>
    </xdr:from>
    <xdr:to>
      <xdr:col>1</xdr:col>
      <xdr:colOff>1109869</xdr:colOff>
      <xdr:row>148</xdr:row>
      <xdr:rowOff>919369</xdr:rowOff>
    </xdr:to>
    <xdr:pic>
      <xdr:nvPicPr>
        <xdr:cNvPr id="264" name="Рисунок 263" descr="VDG S1"/>
        <xdr:cNvPicPr>
          <a:picLocks noChangeAspect="1" noChangeArrowheads="1"/>
        </xdr:cNvPicPr>
      </xdr:nvPicPr>
      <xdr:blipFill>
        <a:blip xmlns:r="http://schemas.openxmlformats.org/officeDocument/2006/relationships" r:embed="rId151" cstate="email">
          <a:extLst>
            <a:ext uri="{28A0092B-C50C-407E-A947-70E740481C1C}">
              <a14:useLocalDpi xmlns:a14="http://schemas.microsoft.com/office/drawing/2010/main"/>
            </a:ext>
          </a:extLst>
        </a:blip>
        <a:srcRect/>
        <a:stretch>
          <a:fillRect/>
        </a:stretch>
      </xdr:blipFill>
      <xdr:spPr bwMode="auto">
        <a:xfrm>
          <a:off x="74541" y="72938722"/>
          <a:ext cx="1085024" cy="8593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977348</xdr:colOff>
      <xdr:row>148</xdr:row>
      <xdr:rowOff>23225</xdr:rowOff>
    </xdr:from>
    <xdr:to>
      <xdr:col>2</xdr:col>
      <xdr:colOff>488675</xdr:colOff>
      <xdr:row>148</xdr:row>
      <xdr:rowOff>502778</xdr:rowOff>
    </xdr:to>
    <xdr:pic>
      <xdr:nvPicPr>
        <xdr:cNvPr id="294" name="Рисунок 293" descr="VRP-U-B (Blue)"/>
        <xdr:cNvPicPr>
          <a:picLocks noChangeAspect="1" noChangeArrowheads="1"/>
        </xdr:cNvPicPr>
      </xdr:nvPicPr>
      <xdr:blipFill>
        <a:blip xmlns:r="http://schemas.openxmlformats.org/officeDocument/2006/relationships" r:embed="rId152" cstate="email">
          <a:extLst>
            <a:ext uri="{28A0092B-C50C-407E-A947-70E740481C1C}">
              <a14:useLocalDpi xmlns:a14="http://schemas.microsoft.com/office/drawing/2010/main"/>
            </a:ext>
          </a:extLst>
        </a:blip>
        <a:srcRect/>
        <a:stretch>
          <a:fillRect/>
        </a:stretch>
      </xdr:blipFill>
      <xdr:spPr bwMode="auto">
        <a:xfrm>
          <a:off x="1027044" y="72901899"/>
          <a:ext cx="646044" cy="4795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91108</xdr:colOff>
      <xdr:row>148</xdr:row>
      <xdr:rowOff>513522</xdr:rowOff>
    </xdr:from>
    <xdr:to>
      <xdr:col>2</xdr:col>
      <xdr:colOff>672133</xdr:colOff>
      <xdr:row>148</xdr:row>
      <xdr:rowOff>902390</xdr:rowOff>
    </xdr:to>
    <xdr:pic>
      <xdr:nvPicPr>
        <xdr:cNvPr id="298" name="Рисунок 297" descr="VRP-U-Y (Yelow)"/>
        <xdr:cNvPicPr>
          <a:picLocks noChangeAspect="1" noChangeArrowheads="1"/>
        </xdr:cNvPicPr>
      </xdr:nvPicPr>
      <xdr:blipFill>
        <a:blip xmlns:r="http://schemas.openxmlformats.org/officeDocument/2006/relationships" r:embed="rId153" cstate="email">
          <a:extLst>
            <a:ext uri="{28A0092B-C50C-407E-A947-70E740481C1C}">
              <a14:useLocalDpi xmlns:a14="http://schemas.microsoft.com/office/drawing/2010/main"/>
            </a:ext>
          </a:extLst>
        </a:blip>
        <a:srcRect/>
        <a:stretch>
          <a:fillRect/>
        </a:stretch>
      </xdr:blipFill>
      <xdr:spPr bwMode="auto">
        <a:xfrm>
          <a:off x="1275521" y="73036044"/>
          <a:ext cx="581025" cy="3888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39426</xdr:colOff>
      <xdr:row>256</xdr:row>
      <xdr:rowOff>327426</xdr:rowOff>
    </xdr:from>
    <xdr:to>
      <xdr:col>3</xdr:col>
      <xdr:colOff>793142</xdr:colOff>
      <xdr:row>256</xdr:row>
      <xdr:rowOff>2462877</xdr:rowOff>
    </xdr:to>
    <xdr:pic>
      <xdr:nvPicPr>
        <xdr:cNvPr id="247" name="Рисунок 246" descr="a9b575d3-b322-4553-88f1-a83c6f23182d"/>
        <xdr:cNvPicPr>
          <a:picLocks noChangeAspect="1" noChangeArrowheads="1"/>
        </xdr:cNvPicPr>
      </xdr:nvPicPr>
      <xdr:blipFill>
        <a:blip xmlns:r="http://schemas.openxmlformats.org/officeDocument/2006/relationships" r:embed="rId154" cstate="email">
          <a:extLst>
            <a:ext uri="{28A0092B-C50C-407E-A947-70E740481C1C}">
              <a14:useLocalDpi xmlns:a14="http://schemas.microsoft.com/office/drawing/2010/main"/>
            </a:ext>
          </a:extLst>
        </a:blip>
        <a:srcRect/>
        <a:stretch>
          <a:fillRect/>
        </a:stretch>
      </xdr:blipFill>
      <xdr:spPr bwMode="auto">
        <a:xfrm>
          <a:off x="1251006" y="140093466"/>
          <a:ext cx="1569056" cy="21354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49694</xdr:colOff>
      <xdr:row>257</xdr:row>
      <xdr:rowOff>49695</xdr:rowOff>
    </xdr:from>
    <xdr:to>
      <xdr:col>3</xdr:col>
      <xdr:colOff>778308</xdr:colOff>
      <xdr:row>257</xdr:row>
      <xdr:rowOff>2120348</xdr:rowOff>
    </xdr:to>
    <xdr:pic>
      <xdr:nvPicPr>
        <xdr:cNvPr id="307" name="Рисунок 306" descr="IMG-20200331-WA0014"/>
        <xdr:cNvPicPr>
          <a:picLocks noChangeAspect="1" noChangeArrowheads="1"/>
        </xdr:cNvPicPr>
      </xdr:nvPicPr>
      <xdr:blipFill>
        <a:blip xmlns:r="http://schemas.openxmlformats.org/officeDocument/2006/relationships" r:embed="rId155" cstate="email">
          <a:extLst>
            <a:ext uri="{28A0092B-C50C-407E-A947-70E740481C1C}">
              <a14:useLocalDpi xmlns:a14="http://schemas.microsoft.com/office/drawing/2010/main"/>
            </a:ext>
          </a:extLst>
        </a:blip>
        <a:srcRect/>
        <a:stretch>
          <a:fillRect/>
        </a:stretch>
      </xdr:blipFill>
      <xdr:spPr bwMode="auto">
        <a:xfrm>
          <a:off x="1234107" y="140332238"/>
          <a:ext cx="1515462" cy="20706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24848</xdr:colOff>
      <xdr:row>258</xdr:row>
      <xdr:rowOff>74543</xdr:rowOff>
    </xdr:from>
    <xdr:to>
      <xdr:col>3</xdr:col>
      <xdr:colOff>753462</xdr:colOff>
      <xdr:row>258</xdr:row>
      <xdr:rowOff>2145196</xdr:rowOff>
    </xdr:to>
    <xdr:pic>
      <xdr:nvPicPr>
        <xdr:cNvPr id="313" name="Рисунок 312" descr="IMG-20200331-WA0014"/>
        <xdr:cNvPicPr>
          <a:picLocks noChangeAspect="1" noChangeArrowheads="1"/>
        </xdr:cNvPicPr>
      </xdr:nvPicPr>
      <xdr:blipFill>
        <a:blip xmlns:r="http://schemas.openxmlformats.org/officeDocument/2006/relationships" r:embed="rId155" cstate="email">
          <a:extLst>
            <a:ext uri="{28A0092B-C50C-407E-A947-70E740481C1C}">
              <a14:useLocalDpi xmlns:a14="http://schemas.microsoft.com/office/drawing/2010/main"/>
            </a:ext>
          </a:extLst>
        </a:blip>
        <a:srcRect/>
        <a:stretch>
          <a:fillRect/>
        </a:stretch>
      </xdr:blipFill>
      <xdr:spPr bwMode="auto">
        <a:xfrm>
          <a:off x="1209261" y="142510565"/>
          <a:ext cx="1515462" cy="20706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78725</xdr:colOff>
      <xdr:row>256</xdr:row>
      <xdr:rowOff>1109543</xdr:rowOff>
    </xdr:from>
    <xdr:to>
      <xdr:col>1</xdr:col>
      <xdr:colOff>1123784</xdr:colOff>
      <xdr:row>256</xdr:row>
      <xdr:rowOff>2442006</xdr:rowOff>
    </xdr:to>
    <xdr:pic>
      <xdr:nvPicPr>
        <xdr:cNvPr id="314" name="Рисунок 313" descr="IMG-20200331-WA0016"/>
        <xdr:cNvPicPr>
          <a:picLocks noChangeAspect="1" noChangeArrowheads="1"/>
        </xdr:cNvPicPr>
      </xdr:nvPicPr>
      <xdr:blipFill>
        <a:blip xmlns:r="http://schemas.openxmlformats.org/officeDocument/2006/relationships" r:embed="rId156" cstate="email">
          <a:extLst>
            <a:ext uri="{28A0092B-C50C-407E-A947-70E740481C1C}">
              <a14:useLocalDpi xmlns:a14="http://schemas.microsoft.com/office/drawing/2010/main"/>
            </a:ext>
          </a:extLst>
        </a:blip>
        <a:srcRect/>
        <a:stretch>
          <a:fillRect/>
        </a:stretch>
      </xdr:blipFill>
      <xdr:spPr bwMode="auto">
        <a:xfrm rot="5400000">
          <a:off x="-19257" y="141019285"/>
          <a:ext cx="1332463" cy="10450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49697</xdr:colOff>
      <xdr:row>260</xdr:row>
      <xdr:rowOff>762000</xdr:rowOff>
    </xdr:from>
    <xdr:to>
      <xdr:col>1</xdr:col>
      <xdr:colOff>1094756</xdr:colOff>
      <xdr:row>260</xdr:row>
      <xdr:rowOff>2094463</xdr:rowOff>
    </xdr:to>
    <xdr:pic>
      <xdr:nvPicPr>
        <xdr:cNvPr id="315" name="Рисунок 314" descr="IMG-20200331-WA0016"/>
        <xdr:cNvPicPr>
          <a:picLocks noChangeAspect="1" noChangeArrowheads="1"/>
        </xdr:cNvPicPr>
      </xdr:nvPicPr>
      <xdr:blipFill>
        <a:blip xmlns:r="http://schemas.openxmlformats.org/officeDocument/2006/relationships" r:embed="rId156" cstate="email">
          <a:extLst>
            <a:ext uri="{28A0092B-C50C-407E-A947-70E740481C1C}">
              <a14:useLocalDpi xmlns:a14="http://schemas.microsoft.com/office/drawing/2010/main"/>
            </a:ext>
          </a:extLst>
        </a:blip>
        <a:srcRect/>
        <a:stretch>
          <a:fillRect/>
        </a:stretch>
      </xdr:blipFill>
      <xdr:spPr bwMode="auto">
        <a:xfrm rot="5400000">
          <a:off x="-44309" y="146522245"/>
          <a:ext cx="1332463" cy="10450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70195</xdr:colOff>
      <xdr:row>260</xdr:row>
      <xdr:rowOff>56491</xdr:rowOff>
    </xdr:from>
    <xdr:to>
      <xdr:col>3</xdr:col>
      <xdr:colOff>720587</xdr:colOff>
      <xdr:row>260</xdr:row>
      <xdr:rowOff>2043117</xdr:rowOff>
    </xdr:to>
    <xdr:pic>
      <xdr:nvPicPr>
        <xdr:cNvPr id="316" name="Рисунок 315" descr="IMG-20200331-WA0015"/>
        <xdr:cNvPicPr>
          <a:picLocks noChangeAspect="1" noChangeArrowheads="1"/>
        </xdr:cNvPicPr>
      </xdr:nvPicPr>
      <xdr:blipFill>
        <a:blip xmlns:r="http://schemas.openxmlformats.org/officeDocument/2006/relationships" r:embed="rId157" cstate="email">
          <a:extLst>
            <a:ext uri="{28A0092B-C50C-407E-A947-70E740481C1C}">
              <a14:useLocalDpi xmlns:a14="http://schemas.microsoft.com/office/drawing/2010/main"/>
            </a:ext>
          </a:extLst>
        </a:blip>
        <a:srcRect/>
        <a:stretch>
          <a:fillRect/>
        </a:stretch>
      </xdr:blipFill>
      <xdr:spPr bwMode="auto">
        <a:xfrm rot="5400000">
          <a:off x="979915" y="145947727"/>
          <a:ext cx="1986626" cy="1437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71438</xdr:colOff>
      <xdr:row>258</xdr:row>
      <xdr:rowOff>773838</xdr:rowOff>
    </xdr:from>
    <xdr:to>
      <xdr:col>1</xdr:col>
      <xdr:colOff>1085022</xdr:colOff>
      <xdr:row>258</xdr:row>
      <xdr:rowOff>2121796</xdr:rowOff>
    </xdr:to>
    <xdr:pic>
      <xdr:nvPicPr>
        <xdr:cNvPr id="317" name="Рисунок 316" descr="IMG-20200331-WA0017"/>
        <xdr:cNvPicPr>
          <a:picLocks noChangeAspect="1" noChangeArrowheads="1"/>
        </xdr:cNvPicPr>
      </xdr:nvPicPr>
      <xdr:blipFill>
        <a:blip xmlns:r="http://schemas.openxmlformats.org/officeDocument/2006/relationships" r:embed="rId158" cstate="email">
          <a:extLst>
            <a:ext uri="{28A0092B-C50C-407E-A947-70E740481C1C}">
              <a14:useLocalDpi xmlns:a14="http://schemas.microsoft.com/office/drawing/2010/main"/>
            </a:ext>
          </a:extLst>
        </a:blip>
        <a:srcRect/>
        <a:stretch>
          <a:fillRect/>
        </a:stretch>
      </xdr:blipFill>
      <xdr:spPr bwMode="auto">
        <a:xfrm rot="5400000">
          <a:off x="-46053" y="143377047"/>
          <a:ext cx="1347958" cy="10135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74543</xdr:colOff>
      <xdr:row>257</xdr:row>
      <xdr:rowOff>762000</xdr:rowOff>
    </xdr:from>
    <xdr:to>
      <xdr:col>1</xdr:col>
      <xdr:colOff>1088127</xdr:colOff>
      <xdr:row>257</xdr:row>
      <xdr:rowOff>2109958</xdr:rowOff>
    </xdr:to>
    <xdr:pic>
      <xdr:nvPicPr>
        <xdr:cNvPr id="318" name="Рисунок 317" descr="IMG-20200331-WA0017"/>
        <xdr:cNvPicPr>
          <a:picLocks noChangeAspect="1" noChangeArrowheads="1"/>
        </xdr:cNvPicPr>
      </xdr:nvPicPr>
      <xdr:blipFill>
        <a:blip xmlns:r="http://schemas.openxmlformats.org/officeDocument/2006/relationships" r:embed="rId158" cstate="email">
          <a:extLst>
            <a:ext uri="{28A0092B-C50C-407E-A947-70E740481C1C}">
              <a14:useLocalDpi xmlns:a14="http://schemas.microsoft.com/office/drawing/2010/main"/>
            </a:ext>
          </a:extLst>
        </a:blip>
        <a:srcRect/>
        <a:stretch>
          <a:fillRect/>
        </a:stretch>
      </xdr:blipFill>
      <xdr:spPr bwMode="auto">
        <a:xfrm rot="5400000">
          <a:off x="-42948" y="141211730"/>
          <a:ext cx="1347958" cy="10135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124859</xdr:colOff>
      <xdr:row>259</xdr:row>
      <xdr:rowOff>33129</xdr:rowOff>
    </xdr:from>
    <xdr:to>
      <xdr:col>3</xdr:col>
      <xdr:colOff>704022</xdr:colOff>
      <xdr:row>259</xdr:row>
      <xdr:rowOff>1464524</xdr:rowOff>
    </xdr:to>
    <xdr:pic>
      <xdr:nvPicPr>
        <xdr:cNvPr id="319" name="Рисунок 318" descr="IMG-20200331-WA0019"/>
        <xdr:cNvPicPr>
          <a:picLocks noChangeAspect="1" noChangeArrowheads="1"/>
        </xdr:cNvPicPr>
      </xdr:nvPicPr>
      <xdr:blipFill>
        <a:blip xmlns:r="http://schemas.openxmlformats.org/officeDocument/2006/relationships" r:embed="rId159" cstate="email">
          <a:extLst>
            <a:ext uri="{28A0092B-C50C-407E-A947-70E740481C1C}">
              <a14:useLocalDpi xmlns:a14="http://schemas.microsoft.com/office/drawing/2010/main"/>
            </a:ext>
          </a:extLst>
        </a:blip>
        <a:srcRect/>
        <a:stretch>
          <a:fillRect/>
        </a:stretch>
      </xdr:blipFill>
      <xdr:spPr bwMode="auto">
        <a:xfrm rot="16200000">
          <a:off x="1276580" y="144671886"/>
          <a:ext cx="1431395" cy="13660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41411</xdr:colOff>
      <xdr:row>259</xdr:row>
      <xdr:rowOff>748023</xdr:rowOff>
    </xdr:from>
    <xdr:to>
      <xdr:col>1</xdr:col>
      <xdr:colOff>1101587</xdr:colOff>
      <xdr:row>259</xdr:row>
      <xdr:rowOff>1444902</xdr:rowOff>
    </xdr:to>
    <xdr:pic>
      <xdr:nvPicPr>
        <xdr:cNvPr id="320" name="Рисунок 319" descr="IMG-20200331-WA0018"/>
        <xdr:cNvPicPr>
          <a:picLocks noChangeAspect="1" noChangeArrowheads="1"/>
        </xdr:cNvPicPr>
      </xdr:nvPicPr>
      <xdr:blipFill>
        <a:blip xmlns:r="http://schemas.openxmlformats.org/officeDocument/2006/relationships" r:embed="rId160" cstate="email">
          <a:extLst>
            <a:ext uri="{28A0092B-C50C-407E-A947-70E740481C1C}">
              <a14:useLocalDpi xmlns:a14="http://schemas.microsoft.com/office/drawing/2010/main"/>
            </a:ext>
          </a:extLst>
        </a:blip>
        <a:srcRect/>
        <a:stretch>
          <a:fillRect/>
        </a:stretch>
      </xdr:blipFill>
      <xdr:spPr bwMode="auto">
        <a:xfrm>
          <a:off x="91107" y="145354088"/>
          <a:ext cx="1060176" cy="6968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41414</xdr:colOff>
      <xdr:row>262</xdr:row>
      <xdr:rowOff>124239</xdr:rowOff>
    </xdr:from>
    <xdr:to>
      <xdr:col>3</xdr:col>
      <xdr:colOff>737152</xdr:colOff>
      <xdr:row>262</xdr:row>
      <xdr:rowOff>1837321</xdr:rowOff>
    </xdr:to>
    <xdr:pic>
      <xdr:nvPicPr>
        <xdr:cNvPr id="321" name="Рисунок 320" descr="IMG-20200331-WA0023"/>
        <xdr:cNvPicPr>
          <a:picLocks noChangeAspect="1" noChangeArrowheads="1"/>
        </xdr:cNvPicPr>
      </xdr:nvPicPr>
      <xdr:blipFill>
        <a:blip xmlns:r="http://schemas.openxmlformats.org/officeDocument/2006/relationships" r:embed="rId161" cstate="email">
          <a:extLst>
            <a:ext uri="{28A0092B-C50C-407E-A947-70E740481C1C}">
              <a14:useLocalDpi xmlns:a14="http://schemas.microsoft.com/office/drawing/2010/main"/>
            </a:ext>
          </a:extLst>
        </a:blip>
        <a:srcRect/>
        <a:stretch>
          <a:fillRect/>
        </a:stretch>
      </xdr:blipFill>
      <xdr:spPr bwMode="auto">
        <a:xfrm>
          <a:off x="1225827" y="150395609"/>
          <a:ext cx="1482586" cy="17130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33130</xdr:colOff>
      <xdr:row>261</xdr:row>
      <xdr:rowOff>114045</xdr:rowOff>
    </xdr:from>
    <xdr:to>
      <xdr:col>3</xdr:col>
      <xdr:colOff>761999</xdr:colOff>
      <xdr:row>261</xdr:row>
      <xdr:rowOff>1902518</xdr:rowOff>
    </xdr:to>
    <xdr:pic>
      <xdr:nvPicPr>
        <xdr:cNvPr id="322" name="Рисунок 321" descr="IMG-20200331-WA0020"/>
        <xdr:cNvPicPr>
          <a:picLocks noChangeAspect="1" noChangeArrowheads="1"/>
        </xdr:cNvPicPr>
      </xdr:nvPicPr>
      <xdr:blipFill>
        <a:blip xmlns:r="http://schemas.openxmlformats.org/officeDocument/2006/relationships" r:embed="rId162" cstate="email">
          <a:extLst>
            <a:ext uri="{28A0092B-C50C-407E-A947-70E740481C1C}">
              <a14:useLocalDpi xmlns:a14="http://schemas.microsoft.com/office/drawing/2010/main"/>
            </a:ext>
          </a:extLst>
        </a:blip>
        <a:srcRect/>
        <a:stretch>
          <a:fillRect/>
        </a:stretch>
      </xdr:blipFill>
      <xdr:spPr bwMode="auto">
        <a:xfrm>
          <a:off x="1217543" y="148364458"/>
          <a:ext cx="1515717" cy="17884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57978</xdr:colOff>
      <xdr:row>261</xdr:row>
      <xdr:rowOff>1002197</xdr:rowOff>
    </xdr:from>
    <xdr:to>
      <xdr:col>1</xdr:col>
      <xdr:colOff>1076739</xdr:colOff>
      <xdr:row>261</xdr:row>
      <xdr:rowOff>1831144</xdr:rowOff>
    </xdr:to>
    <xdr:pic>
      <xdr:nvPicPr>
        <xdr:cNvPr id="323" name="Рисунок 322" descr="IMG-20200331-WA0021"/>
        <xdr:cNvPicPr>
          <a:picLocks noChangeAspect="1" noChangeArrowheads="1"/>
        </xdr:cNvPicPr>
      </xdr:nvPicPr>
      <xdr:blipFill>
        <a:blip xmlns:r="http://schemas.openxmlformats.org/officeDocument/2006/relationships" r:embed="rId163" cstate="email">
          <a:extLst>
            <a:ext uri="{28A0092B-C50C-407E-A947-70E740481C1C}">
              <a14:useLocalDpi xmlns:a14="http://schemas.microsoft.com/office/drawing/2010/main"/>
            </a:ext>
          </a:extLst>
        </a:blip>
        <a:srcRect/>
        <a:stretch>
          <a:fillRect/>
        </a:stretch>
      </xdr:blipFill>
      <xdr:spPr bwMode="auto">
        <a:xfrm>
          <a:off x="107674" y="149252610"/>
          <a:ext cx="1018761" cy="8289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99390</xdr:colOff>
      <xdr:row>262</xdr:row>
      <xdr:rowOff>1109870</xdr:rowOff>
    </xdr:from>
    <xdr:to>
      <xdr:col>1</xdr:col>
      <xdr:colOff>1060639</xdr:colOff>
      <xdr:row>262</xdr:row>
      <xdr:rowOff>1963392</xdr:rowOff>
    </xdr:to>
    <xdr:pic>
      <xdr:nvPicPr>
        <xdr:cNvPr id="324" name="Рисунок 323" descr="IMG-20200331-WA0022"/>
        <xdr:cNvPicPr>
          <a:picLocks noChangeAspect="1" noChangeArrowheads="1"/>
        </xdr:cNvPicPr>
      </xdr:nvPicPr>
      <xdr:blipFill>
        <a:blip xmlns:r="http://schemas.openxmlformats.org/officeDocument/2006/relationships" r:embed="rId164" cstate="email">
          <a:extLst>
            <a:ext uri="{28A0092B-C50C-407E-A947-70E740481C1C}">
              <a14:useLocalDpi xmlns:a14="http://schemas.microsoft.com/office/drawing/2010/main"/>
            </a:ext>
          </a:extLst>
        </a:blip>
        <a:srcRect/>
        <a:stretch>
          <a:fillRect/>
        </a:stretch>
      </xdr:blipFill>
      <xdr:spPr bwMode="auto">
        <a:xfrm>
          <a:off x="149086" y="151381240"/>
          <a:ext cx="961249" cy="8535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397563</xdr:colOff>
      <xdr:row>71</xdr:row>
      <xdr:rowOff>49695</xdr:rowOff>
    </xdr:from>
    <xdr:to>
      <xdr:col>2</xdr:col>
      <xdr:colOff>521803</xdr:colOff>
      <xdr:row>71</xdr:row>
      <xdr:rowOff>1360574</xdr:rowOff>
    </xdr:to>
    <xdr:pic>
      <xdr:nvPicPr>
        <xdr:cNvPr id="325" name="Рисунок 324" descr="Акуумуляторный насос"/>
        <xdr:cNvPicPr>
          <a:picLocks noChangeAspect="1" noChangeArrowheads="1"/>
        </xdr:cNvPicPr>
      </xdr:nvPicPr>
      <xdr:blipFill>
        <a:blip xmlns:r="http://schemas.openxmlformats.org/officeDocument/2006/relationships" r:embed="rId165" cstate="email">
          <a:extLst>
            <a:ext uri="{28A0092B-C50C-407E-A947-70E740481C1C}">
              <a14:useLocalDpi xmlns:a14="http://schemas.microsoft.com/office/drawing/2010/main"/>
            </a:ext>
          </a:extLst>
        </a:blip>
        <a:srcRect/>
        <a:stretch>
          <a:fillRect/>
        </a:stretch>
      </xdr:blipFill>
      <xdr:spPr bwMode="auto">
        <a:xfrm>
          <a:off x="447259" y="27920673"/>
          <a:ext cx="1258957" cy="13108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106017</xdr:colOff>
      <xdr:row>116</xdr:row>
      <xdr:rowOff>7620</xdr:rowOff>
    </xdr:from>
    <xdr:to>
      <xdr:col>1</xdr:col>
      <xdr:colOff>1045995</xdr:colOff>
      <xdr:row>117</xdr:row>
      <xdr:rowOff>510540</xdr:rowOff>
    </xdr:to>
    <xdr:pic>
      <xdr:nvPicPr>
        <xdr:cNvPr id="326" name="Рисунок 325" descr="VHE"/>
        <xdr:cNvPicPr>
          <a:picLocks noChangeAspect="1" noChangeArrowheads="1"/>
        </xdr:cNvPicPr>
      </xdr:nvPicPr>
      <xdr:blipFill>
        <a:blip xmlns:r="http://schemas.openxmlformats.org/officeDocument/2006/relationships" r:embed="rId166" cstate="email">
          <a:extLst>
            <a:ext uri="{28A0092B-C50C-407E-A947-70E740481C1C}">
              <a14:useLocalDpi xmlns:a14="http://schemas.microsoft.com/office/drawing/2010/main"/>
            </a:ext>
          </a:extLst>
        </a:blip>
        <a:srcRect/>
        <a:stretch>
          <a:fillRect/>
        </a:stretch>
      </xdr:blipFill>
      <xdr:spPr bwMode="auto">
        <a:xfrm>
          <a:off x="151737" y="58567320"/>
          <a:ext cx="939978" cy="1036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173933</xdr:colOff>
      <xdr:row>195</xdr:row>
      <xdr:rowOff>41414</xdr:rowOff>
    </xdr:from>
    <xdr:to>
      <xdr:col>1</xdr:col>
      <xdr:colOff>907358</xdr:colOff>
      <xdr:row>195</xdr:row>
      <xdr:rowOff>1025388</xdr:rowOff>
    </xdr:to>
    <xdr:pic>
      <xdr:nvPicPr>
        <xdr:cNvPr id="327" name="Рисунок 326" descr="VMC-1"/>
        <xdr:cNvPicPr>
          <a:picLocks noChangeAspect="1" noChangeArrowheads="1"/>
        </xdr:cNvPicPr>
      </xdr:nvPicPr>
      <xdr:blipFill>
        <a:blip xmlns:r="http://schemas.openxmlformats.org/officeDocument/2006/relationships" r:embed="rId167" cstate="email">
          <a:extLst>
            <a:ext uri="{28A0092B-C50C-407E-A947-70E740481C1C}">
              <a14:useLocalDpi xmlns:a14="http://schemas.microsoft.com/office/drawing/2010/main"/>
            </a:ext>
          </a:extLst>
        </a:blip>
        <a:srcRect/>
        <a:stretch>
          <a:fillRect/>
        </a:stretch>
      </xdr:blipFill>
      <xdr:spPr bwMode="auto">
        <a:xfrm>
          <a:off x="223629" y="103582305"/>
          <a:ext cx="733425" cy="983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207064</xdr:colOff>
      <xdr:row>196</xdr:row>
      <xdr:rowOff>57978</xdr:rowOff>
    </xdr:from>
    <xdr:to>
      <xdr:col>1</xdr:col>
      <xdr:colOff>969065</xdr:colOff>
      <xdr:row>196</xdr:row>
      <xdr:rowOff>1188832</xdr:rowOff>
    </xdr:to>
    <xdr:pic>
      <xdr:nvPicPr>
        <xdr:cNvPr id="328" name="Рисунок 327" descr="VDM132C"/>
        <xdr:cNvPicPr>
          <a:picLocks noChangeAspect="1" noChangeArrowheads="1"/>
        </xdr:cNvPicPr>
      </xdr:nvPicPr>
      <xdr:blipFill>
        <a:blip xmlns:r="http://schemas.openxmlformats.org/officeDocument/2006/relationships" r:embed="rId168" cstate="email">
          <a:extLst>
            <a:ext uri="{28A0092B-C50C-407E-A947-70E740481C1C}">
              <a14:useLocalDpi xmlns:a14="http://schemas.microsoft.com/office/drawing/2010/main"/>
            </a:ext>
          </a:extLst>
        </a:blip>
        <a:srcRect/>
        <a:stretch>
          <a:fillRect/>
        </a:stretch>
      </xdr:blipFill>
      <xdr:spPr bwMode="auto">
        <a:xfrm>
          <a:off x="256760" y="104667326"/>
          <a:ext cx="762001" cy="11308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314737</xdr:colOff>
      <xdr:row>70</xdr:row>
      <xdr:rowOff>51126</xdr:rowOff>
    </xdr:from>
    <xdr:to>
      <xdr:col>2</xdr:col>
      <xdr:colOff>554935</xdr:colOff>
      <xdr:row>70</xdr:row>
      <xdr:rowOff>1378547</xdr:rowOff>
    </xdr:to>
    <xdr:pic>
      <xdr:nvPicPr>
        <xdr:cNvPr id="329" name="Рисунок 328" descr="VRP15D"/>
        <xdr:cNvPicPr>
          <a:picLocks noChangeAspect="1" noChangeArrowheads="1"/>
        </xdr:cNvPicPr>
      </xdr:nvPicPr>
      <xdr:blipFill>
        <a:blip xmlns:r="http://schemas.openxmlformats.org/officeDocument/2006/relationships" r:embed="rId169" cstate="email">
          <a:extLst>
            <a:ext uri="{28A0092B-C50C-407E-A947-70E740481C1C}">
              <a14:useLocalDpi xmlns:a14="http://schemas.microsoft.com/office/drawing/2010/main"/>
            </a:ext>
          </a:extLst>
        </a:blip>
        <a:srcRect/>
        <a:stretch>
          <a:fillRect/>
        </a:stretch>
      </xdr:blipFill>
      <xdr:spPr bwMode="auto">
        <a:xfrm>
          <a:off x="364433" y="26514061"/>
          <a:ext cx="1374915" cy="13274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389283</xdr:colOff>
      <xdr:row>170</xdr:row>
      <xdr:rowOff>55044</xdr:rowOff>
    </xdr:from>
    <xdr:to>
      <xdr:col>2</xdr:col>
      <xdr:colOff>71430</xdr:colOff>
      <xdr:row>170</xdr:row>
      <xdr:rowOff>977348</xdr:rowOff>
    </xdr:to>
    <xdr:pic>
      <xdr:nvPicPr>
        <xdr:cNvPr id="330" name="Рисунок 329" descr="VMG-4-R410A"/>
        <xdr:cNvPicPr>
          <a:picLocks noChangeAspect="1" noChangeArrowheads="1"/>
        </xdr:cNvPicPr>
      </xdr:nvPicPr>
      <xdr:blipFill>
        <a:blip xmlns:r="http://schemas.openxmlformats.org/officeDocument/2006/relationships" r:embed="rId170" cstate="email">
          <a:extLst>
            <a:ext uri="{28A0092B-C50C-407E-A947-70E740481C1C}">
              <a14:useLocalDpi xmlns:a14="http://schemas.microsoft.com/office/drawing/2010/main"/>
            </a:ext>
          </a:extLst>
        </a:blip>
        <a:srcRect/>
        <a:stretch>
          <a:fillRect/>
        </a:stretch>
      </xdr:blipFill>
      <xdr:spPr bwMode="auto">
        <a:xfrm>
          <a:off x="438979" y="87676761"/>
          <a:ext cx="816864" cy="9223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390525</xdr:colOff>
      <xdr:row>170</xdr:row>
      <xdr:rowOff>104433</xdr:rowOff>
    </xdr:from>
    <xdr:to>
      <xdr:col>3</xdr:col>
      <xdr:colOff>349111</xdr:colOff>
      <xdr:row>170</xdr:row>
      <xdr:rowOff>909844</xdr:rowOff>
    </xdr:to>
    <xdr:pic>
      <xdr:nvPicPr>
        <xdr:cNvPr id="332" name="Рисунок 3"/>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rcRect/>
        <a:stretch>
          <a:fillRect/>
        </a:stretch>
      </xdr:blipFill>
      <xdr:spPr bwMode="auto">
        <a:xfrm>
          <a:off x="1571625" y="91068183"/>
          <a:ext cx="749161" cy="8054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107674</xdr:colOff>
      <xdr:row>114</xdr:row>
      <xdr:rowOff>39183</xdr:rowOff>
    </xdr:from>
    <xdr:to>
      <xdr:col>1</xdr:col>
      <xdr:colOff>952500</xdr:colOff>
      <xdr:row>114</xdr:row>
      <xdr:rowOff>942561</xdr:rowOff>
    </xdr:to>
    <xdr:pic>
      <xdr:nvPicPr>
        <xdr:cNvPr id="333" name="Рисунок 332" descr="VFT-808-UI"/>
        <xdr:cNvPicPr>
          <a:picLocks noChangeAspect="1" noChangeArrowheads="1"/>
        </xdr:cNvPicPr>
      </xdr:nvPicPr>
      <xdr:blipFill>
        <a:blip xmlns:r="http://schemas.openxmlformats.org/officeDocument/2006/relationships" r:embed="rId172" cstate="email">
          <a:extLst>
            <a:ext uri="{28A0092B-C50C-407E-A947-70E740481C1C}">
              <a14:useLocalDpi xmlns:a14="http://schemas.microsoft.com/office/drawing/2010/main"/>
            </a:ext>
          </a:extLst>
        </a:blip>
        <a:srcRect/>
        <a:stretch>
          <a:fillRect/>
        </a:stretch>
      </xdr:blipFill>
      <xdr:spPr bwMode="auto">
        <a:xfrm>
          <a:off x="157370" y="56948987"/>
          <a:ext cx="844826" cy="9033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82825</xdr:colOff>
      <xdr:row>164</xdr:row>
      <xdr:rowOff>190501</xdr:rowOff>
    </xdr:from>
    <xdr:to>
      <xdr:col>3</xdr:col>
      <xdr:colOff>364434</xdr:colOff>
      <xdr:row>164</xdr:row>
      <xdr:rowOff>763282</xdr:rowOff>
    </xdr:to>
    <xdr:pic>
      <xdr:nvPicPr>
        <xdr:cNvPr id="331" name="Рисунок 330" descr="VHF-C"/>
        <xdr:cNvPicPr>
          <a:picLocks noChangeAspect="1" noChangeArrowheads="1"/>
        </xdr:cNvPicPr>
      </xdr:nvPicPr>
      <xdr:blipFill>
        <a:blip xmlns:r="http://schemas.openxmlformats.org/officeDocument/2006/relationships" r:embed="rId173" cstate="email">
          <a:extLst>
            <a:ext uri="{28A0092B-C50C-407E-A947-70E740481C1C}">
              <a14:useLocalDpi xmlns:a14="http://schemas.microsoft.com/office/drawing/2010/main"/>
            </a:ext>
          </a:extLst>
        </a:blip>
        <a:srcRect/>
        <a:stretch>
          <a:fillRect/>
        </a:stretch>
      </xdr:blipFill>
      <xdr:spPr bwMode="auto">
        <a:xfrm>
          <a:off x="1267238" y="81749349"/>
          <a:ext cx="1068457" cy="5727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107673</xdr:colOff>
      <xdr:row>123</xdr:row>
      <xdr:rowOff>91112</xdr:rowOff>
    </xdr:from>
    <xdr:to>
      <xdr:col>1</xdr:col>
      <xdr:colOff>1027043</xdr:colOff>
      <xdr:row>123</xdr:row>
      <xdr:rowOff>472866</xdr:rowOff>
    </xdr:to>
    <xdr:pic>
      <xdr:nvPicPr>
        <xdr:cNvPr id="335" name="Рисунок 334" descr="VTC-28B,32,42"/>
        <xdr:cNvPicPr>
          <a:picLocks noChangeAspect="1" noChangeArrowheads="1"/>
        </xdr:cNvPicPr>
      </xdr:nvPicPr>
      <xdr:blipFill>
        <a:blip xmlns:r="http://schemas.openxmlformats.org/officeDocument/2006/relationships" r:embed="rId174" cstate="email">
          <a:extLst>
            <a:ext uri="{28A0092B-C50C-407E-A947-70E740481C1C}">
              <a14:useLocalDpi xmlns:a14="http://schemas.microsoft.com/office/drawing/2010/main"/>
            </a:ext>
          </a:extLst>
        </a:blip>
        <a:srcRect/>
        <a:stretch>
          <a:fillRect/>
        </a:stretch>
      </xdr:blipFill>
      <xdr:spPr bwMode="auto">
        <a:xfrm rot="5400000">
          <a:off x="426177" y="61337239"/>
          <a:ext cx="381754" cy="9193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3950804</xdr:colOff>
      <xdr:row>218</xdr:row>
      <xdr:rowOff>142777</xdr:rowOff>
    </xdr:from>
    <xdr:to>
      <xdr:col>4</xdr:col>
      <xdr:colOff>5068956</xdr:colOff>
      <xdr:row>218</xdr:row>
      <xdr:rowOff>1379882</xdr:rowOff>
    </xdr:to>
    <xdr:pic>
      <xdr:nvPicPr>
        <xdr:cNvPr id="305" name="Рисунок 304" descr="c2 пистолет"/>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a:ext>
          </a:extLst>
        </a:blip>
        <a:srcRect/>
        <a:stretch>
          <a:fillRect/>
        </a:stretch>
      </xdr:blipFill>
      <xdr:spPr bwMode="auto">
        <a:xfrm>
          <a:off x="6318388" y="113399168"/>
          <a:ext cx="3727" cy="12371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3950804</xdr:colOff>
      <xdr:row>219</xdr:row>
      <xdr:rowOff>142777</xdr:rowOff>
    </xdr:from>
    <xdr:to>
      <xdr:col>4</xdr:col>
      <xdr:colOff>5068956</xdr:colOff>
      <xdr:row>219</xdr:row>
      <xdr:rowOff>1379882</xdr:rowOff>
    </xdr:to>
    <xdr:pic>
      <xdr:nvPicPr>
        <xdr:cNvPr id="334" name="Рисунок 333" descr="c2 пистолет"/>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a:ext>
          </a:extLst>
        </a:blip>
        <a:srcRect/>
        <a:stretch>
          <a:fillRect/>
        </a:stretch>
      </xdr:blipFill>
      <xdr:spPr bwMode="auto">
        <a:xfrm>
          <a:off x="6318388" y="113399168"/>
          <a:ext cx="3727" cy="12371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3950804</xdr:colOff>
      <xdr:row>220</xdr:row>
      <xdr:rowOff>142777</xdr:rowOff>
    </xdr:from>
    <xdr:to>
      <xdr:col>4</xdr:col>
      <xdr:colOff>5068956</xdr:colOff>
      <xdr:row>220</xdr:row>
      <xdr:rowOff>1379882</xdr:rowOff>
    </xdr:to>
    <xdr:pic>
      <xdr:nvPicPr>
        <xdr:cNvPr id="336" name="Рисунок 335" descr="c2 пистолет"/>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a:ext>
          </a:extLst>
        </a:blip>
        <a:srcRect/>
        <a:stretch>
          <a:fillRect/>
        </a:stretch>
      </xdr:blipFill>
      <xdr:spPr bwMode="auto">
        <a:xfrm>
          <a:off x="6318388" y="113399168"/>
          <a:ext cx="3727" cy="12371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3950804</xdr:colOff>
      <xdr:row>221</xdr:row>
      <xdr:rowOff>142777</xdr:rowOff>
    </xdr:from>
    <xdr:to>
      <xdr:col>4</xdr:col>
      <xdr:colOff>5068956</xdr:colOff>
      <xdr:row>221</xdr:row>
      <xdr:rowOff>1379882</xdr:rowOff>
    </xdr:to>
    <xdr:pic>
      <xdr:nvPicPr>
        <xdr:cNvPr id="337" name="Рисунок 336" descr="c2 пистолет"/>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a:ext>
          </a:extLst>
        </a:blip>
        <a:srcRect/>
        <a:stretch>
          <a:fillRect/>
        </a:stretch>
      </xdr:blipFill>
      <xdr:spPr bwMode="auto">
        <a:xfrm>
          <a:off x="6318388" y="113399168"/>
          <a:ext cx="3727" cy="12371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30480</xdr:colOff>
      <xdr:row>428</xdr:row>
      <xdr:rowOff>129540</xdr:rowOff>
    </xdr:from>
    <xdr:to>
      <xdr:col>1</xdr:col>
      <xdr:colOff>1112520</xdr:colOff>
      <xdr:row>434</xdr:row>
      <xdr:rowOff>114299</xdr:rowOff>
    </xdr:to>
    <xdr:pic>
      <xdr:nvPicPr>
        <xdr:cNvPr id="338" name="Рисунок 337" descr="Холод69 - Петля маслоподъемная 7/8&quot;"/>
        <xdr:cNvPicPr>
          <a:picLocks noChangeAspect="1" noChangeArrowheads="1"/>
        </xdr:cNvPicPr>
      </xdr:nvPicPr>
      <xdr:blipFill>
        <a:blip xmlns:r="http://schemas.openxmlformats.org/officeDocument/2006/relationships" r:embed="rId175" cstate="email">
          <a:extLst>
            <a:ext uri="{28A0092B-C50C-407E-A947-70E740481C1C}">
              <a14:useLocalDpi xmlns:a14="http://schemas.microsoft.com/office/drawing/2010/main"/>
            </a:ext>
          </a:extLst>
        </a:blip>
        <a:srcRect/>
        <a:stretch>
          <a:fillRect/>
        </a:stretch>
      </xdr:blipFill>
      <xdr:spPr bwMode="auto">
        <a:xfrm rot="5400000">
          <a:off x="76200" y="187695840"/>
          <a:ext cx="1082040" cy="1082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5</xdr:col>
      <xdr:colOff>762000</xdr:colOff>
      <xdr:row>75</xdr:row>
      <xdr:rowOff>0</xdr:rowOff>
    </xdr:from>
    <xdr:ext cx="438978" cy="476873"/>
    <xdr:pic>
      <xdr:nvPicPr>
        <xdr:cNvPr id="339" name="Рисунок 338" descr="New.png"/>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6728460" y="30022800"/>
          <a:ext cx="438978" cy="476873"/>
        </a:xfrm>
        <a:prstGeom prst="rect">
          <a:avLst/>
        </a:prstGeom>
      </xdr:spPr>
    </xdr:pic>
    <xdr:clientData/>
  </xdr:oneCellAnchor>
  <xdr:oneCellAnchor>
    <xdr:from>
      <xdr:col>5</xdr:col>
      <xdr:colOff>762001</xdr:colOff>
      <xdr:row>76</xdr:row>
      <xdr:rowOff>0</xdr:rowOff>
    </xdr:from>
    <xdr:ext cx="438978" cy="476873"/>
    <xdr:pic>
      <xdr:nvPicPr>
        <xdr:cNvPr id="340" name="Рисунок 339" descr="New.png"/>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6728461" y="31036260"/>
          <a:ext cx="438978" cy="476873"/>
        </a:xfrm>
        <a:prstGeom prst="rect">
          <a:avLst/>
        </a:prstGeom>
      </xdr:spPr>
    </xdr:pic>
    <xdr:clientData/>
  </xdr:oneCellAnchor>
  <xdr:oneCellAnchor>
    <xdr:from>
      <xdr:col>5</xdr:col>
      <xdr:colOff>742950</xdr:colOff>
      <xdr:row>76</xdr:row>
      <xdr:rowOff>1000125</xdr:rowOff>
    </xdr:from>
    <xdr:ext cx="438978" cy="476873"/>
    <xdr:pic>
      <xdr:nvPicPr>
        <xdr:cNvPr id="341" name="Рисунок 340" descr="New.png"/>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6709410" y="32036385"/>
          <a:ext cx="438978" cy="476873"/>
        </a:xfrm>
        <a:prstGeom prst="rect">
          <a:avLst/>
        </a:prstGeom>
      </xdr:spPr>
    </xdr:pic>
    <xdr:clientData/>
  </xdr:oneCellAnchor>
  <xdr:oneCellAnchor>
    <xdr:from>
      <xdr:col>5</xdr:col>
      <xdr:colOff>753717</xdr:colOff>
      <xdr:row>78</xdr:row>
      <xdr:rowOff>0</xdr:rowOff>
    </xdr:from>
    <xdr:ext cx="438978" cy="476873"/>
    <xdr:pic>
      <xdr:nvPicPr>
        <xdr:cNvPr id="342" name="Рисунок 341" descr="New.png"/>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6720177" y="33627060"/>
          <a:ext cx="438978" cy="476873"/>
        </a:xfrm>
        <a:prstGeom prst="rect">
          <a:avLst/>
        </a:prstGeom>
      </xdr:spPr>
    </xdr:pic>
    <xdr:clientData/>
  </xdr:oneCellAnchor>
  <xdr:twoCellAnchor>
    <xdr:from>
      <xdr:col>1</xdr:col>
      <xdr:colOff>238539</xdr:colOff>
      <xdr:row>217</xdr:row>
      <xdr:rowOff>46384</xdr:rowOff>
    </xdr:from>
    <xdr:to>
      <xdr:col>3</xdr:col>
      <xdr:colOff>573113</xdr:colOff>
      <xdr:row>218</xdr:row>
      <xdr:rowOff>9525</xdr:rowOff>
    </xdr:to>
    <xdr:pic>
      <xdr:nvPicPr>
        <xdr:cNvPr id="346" name="Рисунок 345" descr="c2 комплектация"/>
        <xdr:cNvPicPr>
          <a:picLocks noChangeAspect="1" noChangeArrowheads="1"/>
        </xdr:cNvPicPr>
      </xdr:nvPicPr>
      <xdr:blipFill>
        <a:blip xmlns:r="http://schemas.openxmlformats.org/officeDocument/2006/relationships" r:embed="rId176" cstate="email">
          <a:extLst>
            <a:ext uri="{28A0092B-C50C-407E-A947-70E740481C1C}">
              <a14:useLocalDpi xmlns:a14="http://schemas.microsoft.com/office/drawing/2010/main"/>
            </a:ext>
          </a:extLst>
        </a:blip>
        <a:srcRect/>
        <a:stretch>
          <a:fillRect/>
        </a:stretch>
      </xdr:blipFill>
      <xdr:spPr bwMode="auto">
        <a:xfrm>
          <a:off x="284259" y="114994084"/>
          <a:ext cx="2315774" cy="13499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3950804</xdr:colOff>
      <xdr:row>217</xdr:row>
      <xdr:rowOff>142777</xdr:rowOff>
    </xdr:from>
    <xdr:to>
      <xdr:col>4</xdr:col>
      <xdr:colOff>5068956</xdr:colOff>
      <xdr:row>217</xdr:row>
      <xdr:rowOff>1379882</xdr:rowOff>
    </xdr:to>
    <xdr:pic>
      <xdr:nvPicPr>
        <xdr:cNvPr id="347" name="Рисунок 346" descr="c2 пистолет"/>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a:ext>
          </a:extLst>
        </a:blip>
        <a:srcRect/>
        <a:stretch>
          <a:fillRect/>
        </a:stretch>
      </xdr:blipFill>
      <xdr:spPr bwMode="auto">
        <a:xfrm>
          <a:off x="5970104" y="115090477"/>
          <a:ext cx="0" cy="12371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52179</xdr:colOff>
      <xdr:row>221</xdr:row>
      <xdr:rowOff>49692</xdr:rowOff>
    </xdr:from>
    <xdr:to>
      <xdr:col>2</xdr:col>
      <xdr:colOff>293467</xdr:colOff>
      <xdr:row>221</xdr:row>
      <xdr:rowOff>1047749</xdr:rowOff>
    </xdr:to>
    <xdr:pic>
      <xdr:nvPicPr>
        <xdr:cNvPr id="348" name="Рисунок 347" descr="c10b"/>
        <xdr:cNvPicPr>
          <a:picLocks noChangeAspect="1" noChangeArrowheads="1"/>
        </xdr:cNvPicPr>
      </xdr:nvPicPr>
      <xdr:blipFill>
        <a:blip xmlns:r="http://schemas.openxmlformats.org/officeDocument/2006/relationships" r:embed="rId177" cstate="email">
          <a:extLst>
            <a:ext uri="{28A0092B-C50C-407E-A947-70E740481C1C}">
              <a14:useLocalDpi xmlns:a14="http://schemas.microsoft.com/office/drawing/2010/main"/>
            </a:ext>
          </a:extLst>
        </a:blip>
        <a:srcRect/>
        <a:stretch>
          <a:fillRect/>
        </a:stretch>
      </xdr:blipFill>
      <xdr:spPr bwMode="auto">
        <a:xfrm>
          <a:off x="97899" y="121344852"/>
          <a:ext cx="1407148" cy="9980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3959087</xdr:colOff>
      <xdr:row>221</xdr:row>
      <xdr:rowOff>281608</xdr:rowOff>
    </xdr:from>
    <xdr:to>
      <xdr:col>4</xdr:col>
      <xdr:colOff>5052928</xdr:colOff>
      <xdr:row>221</xdr:row>
      <xdr:rowOff>1126434</xdr:rowOff>
    </xdr:to>
    <xdr:pic>
      <xdr:nvPicPr>
        <xdr:cNvPr id="349" name="Рисунок 348" descr="c10b пистолет"/>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5963147" y="121576768"/>
          <a:ext cx="4181" cy="844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210378</xdr:colOff>
      <xdr:row>220</xdr:row>
      <xdr:rowOff>87685</xdr:rowOff>
    </xdr:from>
    <xdr:to>
      <xdr:col>2</xdr:col>
      <xdr:colOff>551537</xdr:colOff>
      <xdr:row>220</xdr:row>
      <xdr:rowOff>1133475</xdr:rowOff>
    </xdr:to>
    <xdr:pic>
      <xdr:nvPicPr>
        <xdr:cNvPr id="350" name="Рисунок 349" descr="C10B (2)"/>
        <xdr:cNvPicPr>
          <a:picLocks noChangeAspect="1" noChangeArrowheads="1"/>
        </xdr:cNvPicPr>
      </xdr:nvPicPr>
      <xdr:blipFill>
        <a:blip xmlns:r="http://schemas.openxmlformats.org/officeDocument/2006/relationships" r:embed="rId178" cstate="email">
          <a:extLst>
            <a:ext uri="{28A0092B-C50C-407E-A947-70E740481C1C}">
              <a14:useLocalDpi xmlns:a14="http://schemas.microsoft.com/office/drawing/2010/main"/>
            </a:ext>
          </a:extLst>
        </a:blip>
        <a:srcRect/>
        <a:stretch>
          <a:fillRect/>
        </a:stretch>
      </xdr:blipFill>
      <xdr:spPr bwMode="auto">
        <a:xfrm>
          <a:off x="256098" y="120156025"/>
          <a:ext cx="1507019" cy="10457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991016</xdr:colOff>
      <xdr:row>221</xdr:row>
      <xdr:rowOff>476520</xdr:rowOff>
    </xdr:from>
    <xdr:to>
      <xdr:col>3</xdr:col>
      <xdr:colOff>619125</xdr:colOff>
      <xdr:row>222</xdr:row>
      <xdr:rowOff>0</xdr:rowOff>
    </xdr:to>
    <xdr:pic>
      <xdr:nvPicPr>
        <xdr:cNvPr id="351" name="Рисунок 350" descr="c10b 2"/>
        <xdr:cNvPicPr>
          <a:picLocks noChangeAspect="1" noChangeArrowheads="1"/>
        </xdr:cNvPicPr>
      </xdr:nvPicPr>
      <xdr:blipFill>
        <a:blip xmlns:r="http://schemas.openxmlformats.org/officeDocument/2006/relationships" r:embed="rId179" cstate="email">
          <a:extLst>
            <a:ext uri="{28A0092B-C50C-407E-A947-70E740481C1C}">
              <a14:useLocalDpi xmlns:a14="http://schemas.microsoft.com/office/drawing/2010/main"/>
            </a:ext>
          </a:extLst>
        </a:blip>
        <a:srcRect/>
        <a:stretch>
          <a:fillRect/>
        </a:stretch>
      </xdr:blipFill>
      <xdr:spPr bwMode="auto">
        <a:xfrm>
          <a:off x="1036736" y="121771680"/>
          <a:ext cx="1609309" cy="1070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443948</xdr:colOff>
      <xdr:row>221</xdr:row>
      <xdr:rowOff>71231</xdr:rowOff>
    </xdr:from>
    <xdr:to>
      <xdr:col>4</xdr:col>
      <xdr:colOff>5798</xdr:colOff>
      <xdr:row>221</xdr:row>
      <xdr:rowOff>944632</xdr:rowOff>
    </xdr:to>
    <xdr:pic>
      <xdr:nvPicPr>
        <xdr:cNvPr id="352" name="Рисунок 351" descr="c10b пистолет"/>
        <xdr:cNvPicPr>
          <a:picLocks noChangeAspect="1" noChangeArrowheads="1"/>
        </xdr:cNvPicPr>
      </xdr:nvPicPr>
      <xdr:blipFill>
        <a:blip xmlns:r="http://schemas.openxmlformats.org/officeDocument/2006/relationships" r:embed="rId180" cstate="email">
          <a:extLst>
            <a:ext uri="{28A0092B-C50C-407E-A947-70E740481C1C}">
              <a14:useLocalDpi xmlns:a14="http://schemas.microsoft.com/office/drawing/2010/main"/>
            </a:ext>
          </a:extLst>
        </a:blip>
        <a:srcRect/>
        <a:stretch>
          <a:fillRect/>
        </a:stretch>
      </xdr:blipFill>
      <xdr:spPr bwMode="auto">
        <a:xfrm>
          <a:off x="1655528" y="121366391"/>
          <a:ext cx="1192530" cy="8734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314739</xdr:colOff>
      <xdr:row>220</xdr:row>
      <xdr:rowOff>49695</xdr:rowOff>
    </xdr:from>
    <xdr:to>
      <xdr:col>3</xdr:col>
      <xdr:colOff>667164</xdr:colOff>
      <xdr:row>220</xdr:row>
      <xdr:rowOff>923096</xdr:rowOff>
    </xdr:to>
    <xdr:pic>
      <xdr:nvPicPr>
        <xdr:cNvPr id="353" name="Рисунок 352" descr="c10b пистолет"/>
        <xdr:cNvPicPr>
          <a:picLocks noChangeAspect="1" noChangeArrowheads="1"/>
        </xdr:cNvPicPr>
      </xdr:nvPicPr>
      <xdr:blipFill>
        <a:blip xmlns:r="http://schemas.openxmlformats.org/officeDocument/2006/relationships" r:embed="rId181" cstate="email">
          <a:extLst>
            <a:ext uri="{28A0092B-C50C-407E-A947-70E740481C1C}">
              <a14:useLocalDpi xmlns:a14="http://schemas.microsoft.com/office/drawing/2010/main"/>
            </a:ext>
          </a:extLst>
        </a:blip>
        <a:srcRect/>
        <a:stretch>
          <a:fillRect/>
        </a:stretch>
      </xdr:blipFill>
      <xdr:spPr bwMode="auto">
        <a:xfrm>
          <a:off x="1526319" y="120118035"/>
          <a:ext cx="1167765" cy="8734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3950804</xdr:colOff>
      <xdr:row>220</xdr:row>
      <xdr:rowOff>142777</xdr:rowOff>
    </xdr:from>
    <xdr:to>
      <xdr:col>4</xdr:col>
      <xdr:colOff>5068956</xdr:colOff>
      <xdr:row>220</xdr:row>
      <xdr:rowOff>1379882</xdr:rowOff>
    </xdr:to>
    <xdr:pic>
      <xdr:nvPicPr>
        <xdr:cNvPr id="354" name="Рисунок 353" descr="c2 пистолет"/>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a:ext>
          </a:extLst>
        </a:blip>
        <a:srcRect/>
        <a:stretch>
          <a:fillRect/>
        </a:stretch>
      </xdr:blipFill>
      <xdr:spPr bwMode="auto">
        <a:xfrm>
          <a:off x="5970104" y="120211117"/>
          <a:ext cx="0" cy="10847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3950804</xdr:colOff>
      <xdr:row>221</xdr:row>
      <xdr:rowOff>142777</xdr:rowOff>
    </xdr:from>
    <xdr:to>
      <xdr:col>4</xdr:col>
      <xdr:colOff>5068956</xdr:colOff>
      <xdr:row>221</xdr:row>
      <xdr:rowOff>1379882</xdr:rowOff>
    </xdr:to>
    <xdr:pic>
      <xdr:nvPicPr>
        <xdr:cNvPr id="355" name="Рисунок 354" descr="c2 пистолет"/>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a:ext>
          </a:extLst>
        </a:blip>
        <a:srcRect/>
        <a:stretch>
          <a:fillRect/>
        </a:stretch>
      </xdr:blipFill>
      <xdr:spPr bwMode="auto">
        <a:xfrm>
          <a:off x="5970104" y="121437937"/>
          <a:ext cx="0" cy="12371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39781</xdr:colOff>
      <xdr:row>218</xdr:row>
      <xdr:rowOff>254374</xdr:rowOff>
    </xdr:from>
    <xdr:to>
      <xdr:col>3</xdr:col>
      <xdr:colOff>736304</xdr:colOff>
      <xdr:row>218</xdr:row>
      <xdr:rowOff>1204568</xdr:rowOff>
    </xdr:to>
    <xdr:pic>
      <xdr:nvPicPr>
        <xdr:cNvPr id="356" name="Рисунок 355" descr="Рисунок1"/>
        <xdr:cNvPicPr>
          <a:picLocks noChangeAspect="1" noChangeArrowheads="1"/>
        </xdr:cNvPicPr>
      </xdr:nvPicPr>
      <xdr:blipFill>
        <a:blip xmlns:r="http://schemas.openxmlformats.org/officeDocument/2006/relationships" r:embed="rId182" cstate="email">
          <a:extLst>
            <a:ext uri="{28A0092B-C50C-407E-A947-70E740481C1C}">
              <a14:useLocalDpi xmlns:a14="http://schemas.microsoft.com/office/drawing/2010/main"/>
            </a:ext>
          </a:extLst>
        </a:blip>
        <a:srcRect/>
        <a:stretch>
          <a:fillRect/>
        </a:stretch>
      </xdr:blipFill>
      <xdr:spPr bwMode="auto">
        <a:xfrm>
          <a:off x="84605" y="116526609"/>
          <a:ext cx="2677723" cy="9501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476250</xdr:colOff>
      <xdr:row>218</xdr:row>
      <xdr:rowOff>57150</xdr:rowOff>
    </xdr:from>
    <xdr:to>
      <xdr:col>3</xdr:col>
      <xdr:colOff>703606</xdr:colOff>
      <xdr:row>218</xdr:row>
      <xdr:rowOff>727668</xdr:rowOff>
    </xdr:to>
    <xdr:pic>
      <xdr:nvPicPr>
        <xdr:cNvPr id="357" name="Рисунок 356" descr="C25"/>
        <xdr:cNvPicPr>
          <a:picLocks noChangeAspect="1" noChangeArrowheads="1"/>
        </xdr:cNvPicPr>
      </xdr:nvPicPr>
      <xdr:blipFill>
        <a:blip xmlns:r="http://schemas.openxmlformats.org/officeDocument/2006/relationships" r:embed="rId183" cstate="email">
          <a:extLst>
            <a:ext uri="{28A0092B-C50C-407E-A947-70E740481C1C}">
              <a14:useLocalDpi xmlns:a14="http://schemas.microsoft.com/office/drawing/2010/main"/>
            </a:ext>
          </a:extLst>
        </a:blip>
        <a:srcRect/>
        <a:stretch>
          <a:fillRect/>
        </a:stretch>
      </xdr:blipFill>
      <xdr:spPr bwMode="auto">
        <a:xfrm>
          <a:off x="1687830" y="116391690"/>
          <a:ext cx="1042696" cy="6705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104775</xdr:colOff>
      <xdr:row>219</xdr:row>
      <xdr:rowOff>495300</xdr:rowOff>
    </xdr:from>
    <xdr:to>
      <xdr:col>3</xdr:col>
      <xdr:colOff>381000</xdr:colOff>
      <xdr:row>219</xdr:row>
      <xdr:rowOff>2271262</xdr:rowOff>
    </xdr:to>
    <xdr:pic>
      <xdr:nvPicPr>
        <xdr:cNvPr id="358" name="Рисунок 357" descr="c30s"/>
        <xdr:cNvPicPr>
          <a:picLocks noChangeAspect="1" noChangeArrowheads="1"/>
        </xdr:cNvPicPr>
      </xdr:nvPicPr>
      <xdr:blipFill>
        <a:blip xmlns:r="http://schemas.openxmlformats.org/officeDocument/2006/relationships" r:embed="rId184" cstate="print">
          <a:extLst>
            <a:ext uri="{28A0092B-C50C-407E-A947-70E740481C1C}">
              <a14:useLocalDpi xmlns:a14="http://schemas.microsoft.com/office/drawing/2010/main"/>
            </a:ext>
          </a:extLst>
        </a:blip>
        <a:srcRect/>
        <a:stretch>
          <a:fillRect/>
        </a:stretch>
      </xdr:blipFill>
      <xdr:spPr bwMode="auto">
        <a:xfrm>
          <a:off x="150495" y="118239540"/>
          <a:ext cx="2257425" cy="17759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685800</xdr:colOff>
      <xdr:row>219</xdr:row>
      <xdr:rowOff>171450</xdr:rowOff>
    </xdr:from>
    <xdr:to>
      <xdr:col>3</xdr:col>
      <xdr:colOff>710648</xdr:colOff>
      <xdr:row>219</xdr:row>
      <xdr:rowOff>1026071</xdr:rowOff>
    </xdr:to>
    <xdr:pic>
      <xdr:nvPicPr>
        <xdr:cNvPr id="359" name="Рисунок 358" descr="c30s пистолет"/>
        <xdr:cNvPicPr>
          <a:picLocks noChangeAspect="1" noChangeArrowheads="1"/>
        </xdr:cNvPicPr>
      </xdr:nvPicPr>
      <xdr:blipFill>
        <a:blip xmlns:r="http://schemas.openxmlformats.org/officeDocument/2006/relationships" r:embed="rId185" cstate="email">
          <a:extLst>
            <a:ext uri="{28A0092B-C50C-407E-A947-70E740481C1C}">
              <a14:useLocalDpi xmlns:a14="http://schemas.microsoft.com/office/drawing/2010/main"/>
            </a:ext>
          </a:extLst>
        </a:blip>
        <a:srcRect/>
        <a:stretch>
          <a:fillRect/>
        </a:stretch>
      </xdr:blipFill>
      <xdr:spPr bwMode="auto">
        <a:xfrm>
          <a:off x="1897380" y="117915690"/>
          <a:ext cx="840188" cy="8546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554934</xdr:colOff>
      <xdr:row>56</xdr:row>
      <xdr:rowOff>132521</xdr:rowOff>
    </xdr:from>
    <xdr:to>
      <xdr:col>2</xdr:col>
      <xdr:colOff>342674</xdr:colOff>
      <xdr:row>56</xdr:row>
      <xdr:rowOff>795131</xdr:rowOff>
    </xdr:to>
    <xdr:pic>
      <xdr:nvPicPr>
        <xdr:cNvPr id="277" name="Рисунок 276" descr="adap 1"/>
        <xdr:cNvPicPr>
          <a:picLocks noChangeAspect="1" noChangeArrowheads="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600654" y="19830221"/>
          <a:ext cx="953600" cy="6626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5</xdr:col>
      <xdr:colOff>777240</xdr:colOff>
      <xdr:row>56</xdr:row>
      <xdr:rowOff>922020</xdr:rowOff>
    </xdr:from>
    <xdr:ext cx="438978" cy="476873"/>
    <xdr:pic>
      <xdr:nvPicPr>
        <xdr:cNvPr id="278" name="Рисунок 277" descr="New.png"/>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6682740" y="19476720"/>
          <a:ext cx="438978" cy="476873"/>
        </a:xfrm>
        <a:prstGeom prst="rect">
          <a:avLst/>
        </a:prstGeom>
      </xdr:spPr>
    </xdr:pic>
    <xdr:clientData/>
  </xdr:oneCellAnchor>
  <xdr:oneCellAnchor>
    <xdr:from>
      <xdr:col>5</xdr:col>
      <xdr:colOff>762000</xdr:colOff>
      <xdr:row>34</xdr:row>
      <xdr:rowOff>1134718</xdr:rowOff>
    </xdr:from>
    <xdr:ext cx="438978" cy="476873"/>
    <xdr:pic>
      <xdr:nvPicPr>
        <xdr:cNvPr id="279" name="Рисунок 278" descr="New.png"/>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6667500" y="19483678"/>
          <a:ext cx="438978" cy="476873"/>
        </a:xfrm>
        <a:prstGeom prst="rect">
          <a:avLst/>
        </a:prstGeom>
      </xdr:spPr>
    </xdr:pic>
    <xdr:clientData/>
  </xdr:oneCellAnchor>
  <xdr:twoCellAnchor>
    <xdr:from>
      <xdr:col>1</xdr:col>
      <xdr:colOff>554934</xdr:colOff>
      <xdr:row>36</xdr:row>
      <xdr:rowOff>132521</xdr:rowOff>
    </xdr:from>
    <xdr:to>
      <xdr:col>2</xdr:col>
      <xdr:colOff>342674</xdr:colOff>
      <xdr:row>36</xdr:row>
      <xdr:rowOff>795131</xdr:rowOff>
    </xdr:to>
    <xdr:pic>
      <xdr:nvPicPr>
        <xdr:cNvPr id="280" name="Рисунок 279" descr="adap 1"/>
        <xdr:cNvPicPr>
          <a:picLocks noChangeAspect="1" noChangeArrowheads="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600654" y="20554121"/>
          <a:ext cx="953600" cy="6626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554934</xdr:colOff>
      <xdr:row>35</xdr:row>
      <xdr:rowOff>132521</xdr:rowOff>
    </xdr:from>
    <xdr:to>
      <xdr:col>2</xdr:col>
      <xdr:colOff>342674</xdr:colOff>
      <xdr:row>35</xdr:row>
      <xdr:rowOff>795131</xdr:rowOff>
    </xdr:to>
    <xdr:pic>
      <xdr:nvPicPr>
        <xdr:cNvPr id="281" name="Рисунок 280" descr="adap 1"/>
        <xdr:cNvPicPr>
          <a:picLocks noChangeAspect="1" noChangeArrowheads="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600654" y="19624481"/>
          <a:ext cx="953600" cy="6626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5</xdr:col>
      <xdr:colOff>777240</xdr:colOff>
      <xdr:row>35</xdr:row>
      <xdr:rowOff>922020</xdr:rowOff>
    </xdr:from>
    <xdr:ext cx="438978" cy="476873"/>
    <xdr:pic>
      <xdr:nvPicPr>
        <xdr:cNvPr id="343" name="Рисунок 342" descr="New.png"/>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6682740" y="20413980"/>
          <a:ext cx="438978" cy="476873"/>
        </a:xfrm>
        <a:prstGeom prst="rect">
          <a:avLst/>
        </a:prstGeom>
      </xdr:spPr>
    </xdr:pic>
    <xdr:clientData/>
  </xdr:oneCellAnchor>
  <xdr:twoCellAnchor>
    <xdr:from>
      <xdr:col>1</xdr:col>
      <xdr:colOff>333374</xdr:colOff>
      <xdr:row>239</xdr:row>
      <xdr:rowOff>66674</xdr:rowOff>
    </xdr:from>
    <xdr:to>
      <xdr:col>3</xdr:col>
      <xdr:colOff>276225</xdr:colOff>
      <xdr:row>239</xdr:row>
      <xdr:rowOff>1044575</xdr:rowOff>
    </xdr:to>
    <xdr:pic>
      <xdr:nvPicPr>
        <xdr:cNvPr id="344" name="Рисунок 343" descr="VCR1 2"/>
        <xdr:cNvPicPr>
          <a:picLocks noChangeAspect="1" noChangeArrowheads="1"/>
        </xdr:cNvPicPr>
      </xdr:nvPicPr>
      <xdr:blipFill>
        <a:blip xmlns:r="http://schemas.openxmlformats.org/officeDocument/2006/relationships" r:embed="rId186" cstate="email">
          <a:extLst>
            <a:ext uri="{28A0092B-C50C-407E-A947-70E740481C1C}">
              <a14:useLocalDpi xmlns:a14="http://schemas.microsoft.com/office/drawing/2010/main"/>
            </a:ext>
          </a:extLst>
        </a:blip>
        <a:srcRect/>
        <a:stretch>
          <a:fillRect/>
        </a:stretch>
      </xdr:blipFill>
      <xdr:spPr bwMode="auto">
        <a:xfrm>
          <a:off x="380999" y="137502899"/>
          <a:ext cx="1866901" cy="9779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190500</xdr:colOff>
      <xdr:row>239</xdr:row>
      <xdr:rowOff>1047749</xdr:rowOff>
    </xdr:from>
    <xdr:to>
      <xdr:col>3</xdr:col>
      <xdr:colOff>645886</xdr:colOff>
      <xdr:row>239</xdr:row>
      <xdr:rowOff>1628774</xdr:rowOff>
    </xdr:to>
    <xdr:pic>
      <xdr:nvPicPr>
        <xdr:cNvPr id="345" name="Рисунок 344" descr="VCR1"/>
        <xdr:cNvPicPr>
          <a:picLocks noChangeAspect="1" noChangeArrowheads="1"/>
        </xdr:cNvPicPr>
      </xdr:nvPicPr>
      <xdr:blipFill>
        <a:blip xmlns:r="http://schemas.openxmlformats.org/officeDocument/2006/relationships" r:embed="rId187" cstate="email">
          <a:extLst>
            <a:ext uri="{28A0092B-C50C-407E-A947-70E740481C1C}">
              <a14:useLocalDpi xmlns:a14="http://schemas.microsoft.com/office/drawing/2010/main"/>
            </a:ext>
          </a:extLst>
        </a:blip>
        <a:srcRect/>
        <a:stretch>
          <a:fillRect/>
        </a:stretch>
      </xdr:blipFill>
      <xdr:spPr bwMode="auto">
        <a:xfrm>
          <a:off x="238125" y="138483974"/>
          <a:ext cx="2379436" cy="58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228600</xdr:colOff>
      <xdr:row>134</xdr:row>
      <xdr:rowOff>47625</xdr:rowOff>
    </xdr:from>
    <xdr:to>
      <xdr:col>3</xdr:col>
      <xdr:colOff>171451</xdr:colOff>
      <xdr:row>134</xdr:row>
      <xdr:rowOff>1025526</xdr:rowOff>
    </xdr:to>
    <xdr:pic>
      <xdr:nvPicPr>
        <xdr:cNvPr id="361" name="Рисунок 360" descr="VCR1 2"/>
        <xdr:cNvPicPr>
          <a:picLocks noChangeAspect="1" noChangeArrowheads="1"/>
        </xdr:cNvPicPr>
      </xdr:nvPicPr>
      <xdr:blipFill>
        <a:blip xmlns:r="http://schemas.openxmlformats.org/officeDocument/2006/relationships" r:embed="rId186" cstate="email">
          <a:extLst>
            <a:ext uri="{28A0092B-C50C-407E-A947-70E740481C1C}">
              <a14:useLocalDpi xmlns:a14="http://schemas.microsoft.com/office/drawing/2010/main"/>
            </a:ext>
          </a:extLst>
        </a:blip>
        <a:srcRect/>
        <a:stretch>
          <a:fillRect/>
        </a:stretch>
      </xdr:blipFill>
      <xdr:spPr bwMode="auto">
        <a:xfrm>
          <a:off x="276225" y="68951475"/>
          <a:ext cx="1866901" cy="9779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171450</xdr:colOff>
      <xdr:row>134</xdr:row>
      <xdr:rowOff>1028700</xdr:rowOff>
    </xdr:from>
    <xdr:to>
      <xdr:col>3</xdr:col>
      <xdr:colOff>626836</xdr:colOff>
      <xdr:row>134</xdr:row>
      <xdr:rowOff>1609725</xdr:rowOff>
    </xdr:to>
    <xdr:pic>
      <xdr:nvPicPr>
        <xdr:cNvPr id="362" name="Рисунок 361" descr="VCR1"/>
        <xdr:cNvPicPr>
          <a:picLocks noChangeAspect="1" noChangeArrowheads="1"/>
        </xdr:cNvPicPr>
      </xdr:nvPicPr>
      <xdr:blipFill>
        <a:blip xmlns:r="http://schemas.openxmlformats.org/officeDocument/2006/relationships" r:embed="rId187" cstate="email">
          <a:extLst>
            <a:ext uri="{28A0092B-C50C-407E-A947-70E740481C1C}">
              <a14:useLocalDpi xmlns:a14="http://schemas.microsoft.com/office/drawing/2010/main"/>
            </a:ext>
          </a:extLst>
        </a:blip>
        <a:srcRect/>
        <a:stretch>
          <a:fillRect/>
        </a:stretch>
      </xdr:blipFill>
      <xdr:spPr bwMode="auto">
        <a:xfrm>
          <a:off x="219075" y="69932550"/>
          <a:ext cx="2379436" cy="58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76200</xdr:colOff>
      <xdr:row>115</xdr:row>
      <xdr:rowOff>104775</xdr:rowOff>
    </xdr:from>
    <xdr:to>
      <xdr:col>2</xdr:col>
      <xdr:colOff>64944</xdr:colOff>
      <xdr:row>115</xdr:row>
      <xdr:rowOff>1647825</xdr:rowOff>
    </xdr:to>
    <xdr:pic>
      <xdr:nvPicPr>
        <xdr:cNvPr id="360" name="Рисунок 359" descr="VET 19Li 6"/>
        <xdr:cNvPicPr>
          <a:picLocks noChangeAspect="1" noChangeArrowheads="1"/>
        </xdr:cNvPicPr>
      </xdr:nvPicPr>
      <xdr:blipFill>
        <a:blip xmlns:r="http://schemas.openxmlformats.org/officeDocument/2006/relationships" r:embed="rId188" cstate="email">
          <a:extLst>
            <a:ext uri="{28A0092B-C50C-407E-A947-70E740481C1C}">
              <a14:useLocalDpi xmlns:a14="http://schemas.microsoft.com/office/drawing/2010/main"/>
            </a:ext>
          </a:extLst>
        </a:blip>
        <a:srcRect/>
        <a:stretch>
          <a:fillRect/>
        </a:stretch>
      </xdr:blipFill>
      <xdr:spPr bwMode="auto">
        <a:xfrm>
          <a:off x="123825" y="61712475"/>
          <a:ext cx="1122219"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495301</xdr:colOff>
      <xdr:row>115</xdr:row>
      <xdr:rowOff>1157925</xdr:rowOff>
    </xdr:from>
    <xdr:to>
      <xdr:col>3</xdr:col>
      <xdr:colOff>676276</xdr:colOff>
      <xdr:row>115</xdr:row>
      <xdr:rowOff>1724025</xdr:rowOff>
    </xdr:to>
    <xdr:pic>
      <xdr:nvPicPr>
        <xdr:cNvPr id="365" name="Рисунок 364" descr="VET 19Li плашки"/>
        <xdr:cNvPicPr>
          <a:picLocks noChangeAspect="1" noChangeArrowheads="1"/>
        </xdr:cNvPicPr>
      </xdr:nvPicPr>
      <xdr:blipFill>
        <a:blip xmlns:r="http://schemas.openxmlformats.org/officeDocument/2006/relationships" r:embed="rId189" cstate="email">
          <a:extLst>
            <a:ext uri="{28A0092B-C50C-407E-A947-70E740481C1C}">
              <a14:useLocalDpi xmlns:a14="http://schemas.microsoft.com/office/drawing/2010/main"/>
            </a:ext>
          </a:extLst>
        </a:blip>
        <a:srcRect/>
        <a:stretch>
          <a:fillRect/>
        </a:stretch>
      </xdr:blipFill>
      <xdr:spPr bwMode="auto">
        <a:xfrm>
          <a:off x="1676401" y="62765625"/>
          <a:ext cx="971550" cy="566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1104900</xdr:colOff>
      <xdr:row>114</xdr:row>
      <xdr:rowOff>989314</xdr:rowOff>
    </xdr:from>
    <xdr:to>
      <xdr:col>2</xdr:col>
      <xdr:colOff>619125</xdr:colOff>
      <xdr:row>115</xdr:row>
      <xdr:rowOff>1572656</xdr:rowOff>
    </xdr:to>
    <xdr:pic>
      <xdr:nvPicPr>
        <xdr:cNvPr id="366" name="Рисунок 4"/>
        <xdr:cNvPicPr>
          <a:picLocks noChangeAspect="1" noChangeArrowheads="1"/>
        </xdr:cNvPicPr>
      </xdr:nvPicPr>
      <xdr:blipFill>
        <a:blip xmlns:r="http://schemas.openxmlformats.org/officeDocument/2006/relationships" r:embed="rId190" cstate="email">
          <a:extLst>
            <a:ext uri="{28A0092B-C50C-407E-A947-70E740481C1C}">
              <a14:useLocalDpi xmlns:a14="http://schemas.microsoft.com/office/drawing/2010/main"/>
            </a:ext>
          </a:extLst>
        </a:blip>
        <a:srcRect/>
        <a:stretch>
          <a:fillRect/>
        </a:stretch>
      </xdr:blipFill>
      <xdr:spPr bwMode="auto">
        <a:xfrm>
          <a:off x="1152525" y="61587364"/>
          <a:ext cx="647700" cy="15929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781050</xdr:colOff>
      <xdr:row>115</xdr:row>
      <xdr:rowOff>104775</xdr:rowOff>
    </xdr:from>
    <xdr:to>
      <xdr:col>3</xdr:col>
      <xdr:colOff>581024</xdr:colOff>
      <xdr:row>115</xdr:row>
      <xdr:rowOff>1152524</xdr:rowOff>
    </xdr:to>
    <xdr:pic>
      <xdr:nvPicPr>
        <xdr:cNvPr id="364" name="Рисунок 363"/>
        <xdr:cNvPicPr/>
      </xdr:nvPicPr>
      <xdr:blipFill>
        <a:blip xmlns:r="http://schemas.openxmlformats.org/officeDocument/2006/relationships" r:embed="rId191" cstate="email">
          <a:extLst>
            <a:ext uri="{28A0092B-C50C-407E-A947-70E740481C1C}">
              <a14:useLocalDpi xmlns:a14="http://schemas.microsoft.com/office/drawing/2010/main"/>
            </a:ext>
          </a:extLst>
        </a:blip>
        <a:srcRect/>
        <a:stretch>
          <a:fillRect/>
        </a:stretch>
      </xdr:blipFill>
      <xdr:spPr bwMode="auto">
        <a:xfrm>
          <a:off x="1962150" y="61712475"/>
          <a:ext cx="590549" cy="1047749"/>
        </a:xfrm>
        <a:prstGeom prst="rect">
          <a:avLst/>
        </a:prstGeom>
        <a:noFill/>
        <a:ln>
          <a:noFill/>
        </a:ln>
      </xdr:spPr>
    </xdr:pic>
    <xdr:clientData/>
  </xdr:twoCellAnchor>
  <xdr:twoCellAnchor editAs="oneCell">
    <xdr:from>
      <xdr:col>5</xdr:col>
      <xdr:colOff>746760</xdr:colOff>
      <xdr:row>134</xdr:row>
      <xdr:rowOff>15240</xdr:rowOff>
    </xdr:from>
    <xdr:to>
      <xdr:col>6</xdr:col>
      <xdr:colOff>1325</xdr:colOff>
      <xdr:row>134</xdr:row>
      <xdr:rowOff>485155</xdr:rowOff>
    </xdr:to>
    <xdr:pic>
      <xdr:nvPicPr>
        <xdr:cNvPr id="421" name="Рисунок 420" descr="New.png"/>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6438900" y="72161400"/>
          <a:ext cx="466145" cy="469915"/>
        </a:xfrm>
        <a:prstGeom prst="rect">
          <a:avLst/>
        </a:prstGeom>
      </xdr:spPr>
    </xdr:pic>
    <xdr:clientData/>
  </xdr:twoCellAnchor>
  <xdr:twoCellAnchor editAs="oneCell">
    <xdr:from>
      <xdr:col>5</xdr:col>
      <xdr:colOff>769620</xdr:colOff>
      <xdr:row>137</xdr:row>
      <xdr:rowOff>7620</xdr:rowOff>
    </xdr:from>
    <xdr:to>
      <xdr:col>6</xdr:col>
      <xdr:colOff>24185</xdr:colOff>
      <xdr:row>137</xdr:row>
      <xdr:rowOff>477535</xdr:rowOff>
    </xdr:to>
    <xdr:pic>
      <xdr:nvPicPr>
        <xdr:cNvPr id="422" name="Рисунок 421" descr="New.png"/>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6461760" y="75369420"/>
          <a:ext cx="466145" cy="469915"/>
        </a:xfrm>
        <a:prstGeom prst="rect">
          <a:avLst/>
        </a:prstGeom>
      </xdr:spPr>
    </xdr:pic>
    <xdr:clientData/>
  </xdr:twoCellAnchor>
  <xdr:twoCellAnchor editAs="oneCell">
    <xdr:from>
      <xdr:col>5</xdr:col>
      <xdr:colOff>762000</xdr:colOff>
      <xdr:row>115</xdr:row>
      <xdr:rowOff>0</xdr:rowOff>
    </xdr:from>
    <xdr:to>
      <xdr:col>6</xdr:col>
      <xdr:colOff>16565</xdr:colOff>
      <xdr:row>115</xdr:row>
      <xdr:rowOff>469915</xdr:rowOff>
    </xdr:to>
    <xdr:pic>
      <xdr:nvPicPr>
        <xdr:cNvPr id="423" name="Рисунок 422" descr="New.png"/>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6454140" y="63154560"/>
          <a:ext cx="466145" cy="469915"/>
        </a:xfrm>
        <a:prstGeom prst="rect">
          <a:avLst/>
        </a:prstGeom>
      </xdr:spPr>
    </xdr:pic>
    <xdr:clientData/>
  </xdr:twoCellAnchor>
  <xdr:twoCellAnchor editAs="oneCell">
    <xdr:from>
      <xdr:col>5</xdr:col>
      <xdr:colOff>746760</xdr:colOff>
      <xdr:row>103</xdr:row>
      <xdr:rowOff>182880</xdr:rowOff>
    </xdr:from>
    <xdr:to>
      <xdr:col>6</xdr:col>
      <xdr:colOff>1325</xdr:colOff>
      <xdr:row>104</xdr:row>
      <xdr:rowOff>462295</xdr:rowOff>
    </xdr:to>
    <xdr:pic>
      <xdr:nvPicPr>
        <xdr:cNvPr id="424" name="Рисунок 423" descr="New.png"/>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6438900" y="51846480"/>
          <a:ext cx="466145" cy="469915"/>
        </a:xfrm>
        <a:prstGeom prst="rect">
          <a:avLst/>
        </a:prstGeom>
      </xdr:spPr>
    </xdr:pic>
    <xdr:clientData/>
  </xdr:twoCellAnchor>
  <xdr:twoCellAnchor editAs="oneCell">
    <xdr:from>
      <xdr:col>5</xdr:col>
      <xdr:colOff>762000</xdr:colOff>
      <xdr:row>238</xdr:row>
      <xdr:rowOff>160020</xdr:rowOff>
    </xdr:from>
    <xdr:to>
      <xdr:col>6</xdr:col>
      <xdr:colOff>16565</xdr:colOff>
      <xdr:row>239</xdr:row>
      <xdr:rowOff>439435</xdr:rowOff>
    </xdr:to>
    <xdr:pic>
      <xdr:nvPicPr>
        <xdr:cNvPr id="425" name="Рисунок 424" descr="New.png"/>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6454140" y="143309340"/>
          <a:ext cx="466145" cy="469915"/>
        </a:xfrm>
        <a:prstGeom prst="rect">
          <a:avLst/>
        </a:prstGeom>
      </xdr:spPr>
    </xdr:pic>
    <xdr:clientData/>
  </xdr:twoCellAnchor>
  <xdr:twoCellAnchor editAs="oneCell">
    <xdr:from>
      <xdr:col>5</xdr:col>
      <xdr:colOff>746760</xdr:colOff>
      <xdr:row>258</xdr:row>
      <xdr:rowOff>0</xdr:rowOff>
    </xdr:from>
    <xdr:to>
      <xdr:col>6</xdr:col>
      <xdr:colOff>1325</xdr:colOff>
      <xdr:row>258</xdr:row>
      <xdr:rowOff>469915</xdr:rowOff>
    </xdr:to>
    <xdr:pic>
      <xdr:nvPicPr>
        <xdr:cNvPr id="426" name="Рисунок 425" descr="New.png"/>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6438900" y="158084520"/>
          <a:ext cx="466145" cy="4699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055;&#1088;&#1072;&#1081;&#1089;%20&#1076;&#1077;&#1082;&#1072;&#1073;&#1088;&#1100;%202020%20&#1055;&#1056;&#1054;&#1042;&#1045;&#1056;&#1054;&#1063;&#1053;&#1067;&#104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мент"/>
      <sheetName val="Лист1"/>
    </sheetNames>
    <sheetDataSet>
      <sheetData sheetId="0" refreshError="1"/>
      <sheetData sheetId="1">
        <row r="8">
          <cell r="D8">
            <v>100</v>
          </cell>
        </row>
        <row r="18">
          <cell r="C18">
            <v>96.3</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4167"/>
  <sheetViews>
    <sheetView tabSelected="1" zoomScaleNormal="100" workbookViewId="0">
      <pane ySplit="8" topLeftCell="A9" activePane="bottomLeft" state="frozen"/>
      <selection pane="bottomLeft" activeCell="G13" sqref="G13"/>
    </sheetView>
  </sheetViews>
  <sheetFormatPr defaultRowHeight="14.4"/>
  <cols>
    <col min="1" max="1" width="0.6640625" style="27" customWidth="1"/>
    <col min="2" max="2" width="17" style="27" customWidth="1"/>
    <col min="3" max="4" width="11.88671875" style="27" customWidth="1"/>
    <col min="5" max="5" width="41.5546875" style="27" customWidth="1"/>
    <col min="6" max="6" width="17.6640625" style="27" customWidth="1"/>
    <col min="7" max="7" width="14.5546875" style="1" customWidth="1"/>
    <col min="8" max="8" width="14.33203125" style="615" customWidth="1"/>
    <col min="9" max="9" width="9.44140625" style="140" customWidth="1"/>
    <col min="10" max="10" width="13.44140625" style="139" customWidth="1"/>
    <col min="11" max="11" width="15.6640625" style="139" customWidth="1"/>
    <col min="12" max="12" width="11.6640625" style="141" customWidth="1"/>
    <col min="13" max="13" width="12.109375" style="142" customWidth="1"/>
    <col min="14" max="16" width="8.88671875" style="353"/>
    <col min="17" max="43" width="8.88671875" style="31"/>
  </cols>
  <sheetData>
    <row r="1" spans="2:43" s="27" customFormat="1" ht="9.75" customHeight="1">
      <c r="B1" s="430"/>
      <c r="C1" s="377"/>
      <c r="D1" s="378"/>
      <c r="E1" s="378"/>
      <c r="F1" s="378"/>
      <c r="G1" s="378"/>
      <c r="H1" s="572"/>
      <c r="I1" s="378"/>
      <c r="J1" s="378"/>
      <c r="K1" s="378"/>
      <c r="L1" s="378"/>
      <c r="M1" s="379"/>
      <c r="N1" s="353"/>
      <c r="O1" s="353"/>
      <c r="P1" s="353"/>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row>
    <row r="2" spans="2:43" ht="22.95" customHeight="1">
      <c r="B2" s="431"/>
      <c r="C2" s="359"/>
      <c r="D2" s="360"/>
      <c r="E2" s="360"/>
      <c r="F2" s="310" t="s">
        <v>503</v>
      </c>
      <c r="G2" s="360"/>
      <c r="H2" s="573"/>
      <c r="I2" s="360"/>
      <c r="J2" s="360"/>
      <c r="K2" s="360"/>
      <c r="L2" s="360"/>
      <c r="M2" s="361"/>
    </row>
    <row r="3" spans="2:43" s="27" customFormat="1" ht="7.5" customHeight="1">
      <c r="B3" s="431"/>
      <c r="C3" s="194"/>
      <c r="D3" s="158"/>
      <c r="E3" s="159"/>
      <c r="F3" s="159"/>
      <c r="G3" s="159"/>
      <c r="H3" s="574"/>
      <c r="I3" s="159"/>
      <c r="J3" s="159"/>
      <c r="K3" s="159"/>
      <c r="L3" s="159"/>
      <c r="M3" s="160"/>
      <c r="N3" s="353"/>
      <c r="O3" s="353"/>
      <c r="P3" s="353"/>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row>
    <row r="4" spans="2:43" ht="12.75" customHeight="1" thickBot="1">
      <c r="B4" s="431"/>
      <c r="C4" s="195" t="s">
        <v>425</v>
      </c>
      <c r="D4" s="176" t="s">
        <v>424</v>
      </c>
      <c r="E4" s="175"/>
      <c r="F4" s="172" t="s">
        <v>193</v>
      </c>
      <c r="G4" s="144"/>
      <c r="H4" s="575"/>
      <c r="I4" s="161" t="s">
        <v>152</v>
      </c>
      <c r="J4" s="132"/>
      <c r="K4" s="132"/>
      <c r="L4" s="162"/>
      <c r="M4" s="163"/>
    </row>
    <row r="5" spans="2:43" ht="12.75" customHeight="1" thickBot="1">
      <c r="B5" s="431"/>
      <c r="C5" s="174" t="s">
        <v>422</v>
      </c>
      <c r="D5" s="175" t="s">
        <v>423</v>
      </c>
      <c r="E5" s="171"/>
      <c r="F5" s="173">
        <v>76</v>
      </c>
      <c r="G5" s="480" t="s">
        <v>215</v>
      </c>
      <c r="H5" s="481"/>
      <c r="I5" s="164">
        <v>15</v>
      </c>
      <c r="J5" s="144"/>
      <c r="K5" s="132"/>
      <c r="L5" s="162"/>
      <c r="M5" s="163"/>
    </row>
    <row r="6" spans="2:43" ht="15.6" customHeight="1" thickBot="1">
      <c r="B6" s="432"/>
      <c r="C6" s="559" t="s">
        <v>464</v>
      </c>
      <c r="D6" s="560"/>
      <c r="E6" s="560"/>
      <c r="F6" s="165"/>
      <c r="G6" s="166"/>
      <c r="H6" s="576"/>
      <c r="I6" s="168"/>
      <c r="J6" s="167"/>
      <c r="K6" s="167"/>
      <c r="L6" s="169"/>
      <c r="M6" s="170"/>
    </row>
    <row r="7" spans="2:43" ht="33" customHeight="1" thickBot="1">
      <c r="B7" s="179" t="s">
        <v>225</v>
      </c>
      <c r="C7" s="424" t="s">
        <v>432</v>
      </c>
      <c r="D7" s="425"/>
      <c r="E7" s="426"/>
      <c r="F7" s="190" t="s">
        <v>80</v>
      </c>
      <c r="G7" s="365" t="s">
        <v>194</v>
      </c>
      <c r="H7" s="577" t="s">
        <v>421</v>
      </c>
      <c r="I7" s="191" t="s">
        <v>153</v>
      </c>
      <c r="J7" s="192" t="s">
        <v>194</v>
      </c>
      <c r="K7" s="192" t="s">
        <v>190</v>
      </c>
      <c r="L7" s="192" t="s">
        <v>420</v>
      </c>
      <c r="M7" s="193" t="s">
        <v>191</v>
      </c>
    </row>
    <row r="8" spans="2:43" s="31" customFormat="1" ht="15" customHeight="1" thickBot="1">
      <c r="B8" s="335"/>
      <c r="C8" s="335"/>
      <c r="D8" s="335"/>
      <c r="E8" s="335"/>
      <c r="F8" s="335"/>
      <c r="G8" s="335"/>
      <c r="H8" s="578"/>
      <c r="I8" s="335"/>
      <c r="J8" s="335"/>
      <c r="K8" s="335"/>
      <c r="L8" s="335"/>
      <c r="M8" s="335"/>
      <c r="N8" s="353"/>
      <c r="O8" s="353"/>
      <c r="P8" s="353"/>
    </row>
    <row r="9" spans="2:43" s="7" customFormat="1" ht="21" customHeight="1" thickBot="1">
      <c r="B9" s="320"/>
      <c r="C9" s="305"/>
      <c r="D9" s="305"/>
      <c r="E9" s="305"/>
      <c r="F9" s="304" t="s">
        <v>259</v>
      </c>
      <c r="G9" s="305"/>
      <c r="H9" s="579"/>
      <c r="I9" s="305"/>
      <c r="J9" s="305"/>
      <c r="K9" s="305"/>
      <c r="L9" s="305"/>
      <c r="M9" s="306"/>
      <c r="N9" s="366"/>
      <c r="O9" s="366"/>
      <c r="P9" s="366"/>
      <c r="Q9" s="367"/>
      <c r="R9" s="367"/>
      <c r="S9" s="367"/>
      <c r="T9" s="367"/>
      <c r="U9" s="367"/>
      <c r="V9" s="367"/>
      <c r="W9" s="367"/>
      <c r="X9" s="367"/>
      <c r="Y9" s="367"/>
      <c r="Z9" s="367"/>
      <c r="AA9" s="367"/>
      <c r="AB9" s="367"/>
      <c r="AC9" s="367"/>
      <c r="AD9" s="367"/>
      <c r="AE9" s="367"/>
      <c r="AF9" s="367"/>
      <c r="AG9" s="367"/>
      <c r="AH9" s="367"/>
      <c r="AI9" s="367"/>
      <c r="AJ9" s="367"/>
      <c r="AK9" s="367"/>
      <c r="AL9" s="367"/>
      <c r="AM9" s="367"/>
      <c r="AN9" s="367"/>
      <c r="AO9" s="367"/>
      <c r="AP9" s="367"/>
      <c r="AQ9" s="367"/>
    </row>
    <row r="10" spans="2:43" ht="15" thickBot="1">
      <c r="B10" s="335"/>
      <c r="C10" s="335"/>
      <c r="D10" s="335"/>
      <c r="E10" s="335"/>
      <c r="F10" s="335"/>
      <c r="G10" s="335"/>
      <c r="H10" s="578"/>
      <c r="I10" s="335"/>
      <c r="J10" s="335"/>
      <c r="K10" s="335"/>
      <c r="L10" s="335"/>
      <c r="M10" s="335"/>
    </row>
    <row r="11" spans="2:43" ht="15" customHeight="1">
      <c r="B11" s="430"/>
      <c r="C11" s="435" t="s">
        <v>316</v>
      </c>
      <c r="D11" s="436"/>
      <c r="E11" s="437"/>
      <c r="F11" s="33" t="s">
        <v>0</v>
      </c>
      <c r="G11" s="196">
        <v>63.39</v>
      </c>
      <c r="H11" s="580">
        <f t="shared" ref="H11:H16" si="0">G11*курс</f>
        <v>4817.6400000000003</v>
      </c>
      <c r="I11" s="8">
        <v>0</v>
      </c>
      <c r="J11" s="4">
        <f t="shared" ref="J11:J16" si="1">ROUND(G11*(1-скидка/100),2)</f>
        <v>53.88</v>
      </c>
      <c r="K11" s="4">
        <f t="shared" ref="K11:K16" si="2">J11*I11</f>
        <v>0</v>
      </c>
      <c r="L11" s="124">
        <f t="shared" ref="L11:L16" si="3">ROUND(H11*(1-скидка/100),2)</f>
        <v>4094.99</v>
      </c>
      <c r="M11" s="15">
        <f t="shared" ref="M11:M16" si="4">L11*I11</f>
        <v>0</v>
      </c>
    </row>
    <row r="12" spans="2:43" ht="15" customHeight="1">
      <c r="B12" s="431"/>
      <c r="C12" s="446" t="s">
        <v>306</v>
      </c>
      <c r="D12" s="447"/>
      <c r="E12" s="448"/>
      <c r="F12" s="32" t="s">
        <v>1</v>
      </c>
      <c r="G12" s="197">
        <v>65.23</v>
      </c>
      <c r="H12" s="581">
        <f t="shared" si="0"/>
        <v>4957.4800000000005</v>
      </c>
      <c r="I12" s="10">
        <v>0</v>
      </c>
      <c r="J12" s="5">
        <f t="shared" si="1"/>
        <v>55.45</v>
      </c>
      <c r="K12" s="5">
        <f t="shared" si="2"/>
        <v>0</v>
      </c>
      <c r="L12" s="125">
        <f t="shared" si="3"/>
        <v>4213.8599999999997</v>
      </c>
      <c r="M12" s="17">
        <f t="shared" si="4"/>
        <v>0</v>
      </c>
    </row>
    <row r="13" spans="2:43" ht="15" customHeight="1">
      <c r="B13" s="431"/>
      <c r="C13" s="446" t="s">
        <v>307</v>
      </c>
      <c r="D13" s="447"/>
      <c r="E13" s="448"/>
      <c r="F13" s="32" t="s">
        <v>4</v>
      </c>
      <c r="G13" s="198">
        <v>85.88</v>
      </c>
      <c r="H13" s="581">
        <f t="shared" si="0"/>
        <v>6526.8799999999992</v>
      </c>
      <c r="I13" s="10">
        <v>0</v>
      </c>
      <c r="J13" s="5">
        <f t="shared" si="1"/>
        <v>73</v>
      </c>
      <c r="K13" s="5">
        <f t="shared" si="2"/>
        <v>0</v>
      </c>
      <c r="L13" s="125">
        <f t="shared" si="3"/>
        <v>5547.85</v>
      </c>
      <c r="M13" s="17">
        <f t="shared" si="4"/>
        <v>0</v>
      </c>
    </row>
    <row r="14" spans="2:43" ht="15" customHeight="1">
      <c r="B14" s="431"/>
      <c r="C14" s="446" t="s">
        <v>308</v>
      </c>
      <c r="D14" s="447"/>
      <c r="E14" s="448"/>
      <c r="F14" s="32" t="s">
        <v>34</v>
      </c>
      <c r="G14" s="199">
        <v>111.44</v>
      </c>
      <c r="H14" s="581">
        <f t="shared" si="0"/>
        <v>8469.44</v>
      </c>
      <c r="I14" s="10">
        <v>0</v>
      </c>
      <c r="J14" s="5">
        <f t="shared" si="1"/>
        <v>94.72</v>
      </c>
      <c r="K14" s="5">
        <f t="shared" si="2"/>
        <v>0</v>
      </c>
      <c r="L14" s="125">
        <f t="shared" si="3"/>
        <v>7199.02</v>
      </c>
      <c r="M14" s="17">
        <f t="shared" si="4"/>
        <v>0</v>
      </c>
    </row>
    <row r="15" spans="2:43" ht="15" customHeight="1">
      <c r="B15" s="431"/>
      <c r="C15" s="446" t="s">
        <v>309</v>
      </c>
      <c r="D15" s="447"/>
      <c r="E15" s="448"/>
      <c r="F15" s="32" t="s">
        <v>20</v>
      </c>
      <c r="G15" s="200">
        <v>159.08000000000001</v>
      </c>
      <c r="H15" s="581">
        <f t="shared" si="0"/>
        <v>12090.080000000002</v>
      </c>
      <c r="I15" s="10">
        <v>0</v>
      </c>
      <c r="J15" s="5">
        <f t="shared" si="1"/>
        <v>135.22</v>
      </c>
      <c r="K15" s="5">
        <f t="shared" si="2"/>
        <v>0</v>
      </c>
      <c r="L15" s="125">
        <f t="shared" si="3"/>
        <v>10276.57</v>
      </c>
      <c r="M15" s="17">
        <f t="shared" si="4"/>
        <v>0</v>
      </c>
    </row>
    <row r="16" spans="2:43" ht="15" customHeight="1" thickBot="1">
      <c r="B16" s="432"/>
      <c r="C16" s="456" t="s">
        <v>317</v>
      </c>
      <c r="D16" s="457"/>
      <c r="E16" s="458"/>
      <c r="F16" s="34" t="s">
        <v>24</v>
      </c>
      <c r="G16" s="201">
        <v>189.34</v>
      </c>
      <c r="H16" s="582">
        <f t="shared" si="0"/>
        <v>14389.84</v>
      </c>
      <c r="I16" s="12">
        <v>0</v>
      </c>
      <c r="J16" s="6">
        <f t="shared" si="1"/>
        <v>160.94</v>
      </c>
      <c r="K16" s="6">
        <f t="shared" si="2"/>
        <v>0</v>
      </c>
      <c r="L16" s="126">
        <f t="shared" si="3"/>
        <v>12231.36</v>
      </c>
      <c r="M16" s="19">
        <f t="shared" si="4"/>
        <v>0</v>
      </c>
      <c r="P16" s="171"/>
    </row>
    <row r="17" spans="2:43" ht="15" thickBot="1">
      <c r="B17" s="335"/>
      <c r="C17" s="335"/>
      <c r="D17" s="335"/>
      <c r="E17" s="335"/>
      <c r="F17" s="335"/>
      <c r="G17" s="335"/>
      <c r="H17" s="578"/>
      <c r="I17" s="335"/>
      <c r="J17" s="335"/>
      <c r="K17" s="335"/>
      <c r="L17" s="335"/>
      <c r="M17" s="335"/>
    </row>
    <row r="18" spans="2:43" ht="14.4" customHeight="1">
      <c r="B18" s="430"/>
      <c r="C18" s="435" t="s">
        <v>310</v>
      </c>
      <c r="D18" s="436"/>
      <c r="E18" s="437"/>
      <c r="F18" s="33" t="s">
        <v>5</v>
      </c>
      <c r="G18" s="202">
        <v>135.36000000000001</v>
      </c>
      <c r="H18" s="580">
        <f t="shared" ref="H18:H23" si="5">G18*курс</f>
        <v>10287.36</v>
      </c>
      <c r="I18" s="8">
        <v>0</v>
      </c>
      <c r="J18" s="4">
        <f t="shared" ref="J18:J23" si="6">ROUND(G18*(1-скидка/100),2)</f>
        <v>115.06</v>
      </c>
      <c r="K18" s="4">
        <f t="shared" ref="K18:K23" si="7">J18*I18</f>
        <v>0</v>
      </c>
      <c r="L18" s="124">
        <f t="shared" ref="L18:L23" si="8">ROUND(H18*(1-скидка/100),2)</f>
        <v>8744.26</v>
      </c>
      <c r="M18" s="15">
        <f t="shared" ref="M18:M23" si="9">L18*I18</f>
        <v>0</v>
      </c>
    </row>
    <row r="19" spans="2:43" ht="14.4" customHeight="1">
      <c r="B19" s="431"/>
      <c r="C19" s="446" t="s">
        <v>311</v>
      </c>
      <c r="D19" s="447"/>
      <c r="E19" s="448"/>
      <c r="F19" s="32" t="s">
        <v>38</v>
      </c>
      <c r="G19" s="203">
        <v>152.33000000000001</v>
      </c>
      <c r="H19" s="581">
        <f t="shared" si="5"/>
        <v>11577.080000000002</v>
      </c>
      <c r="I19" s="10">
        <v>0</v>
      </c>
      <c r="J19" s="5">
        <f t="shared" si="6"/>
        <v>129.47999999999999</v>
      </c>
      <c r="K19" s="5">
        <f t="shared" si="7"/>
        <v>0</v>
      </c>
      <c r="L19" s="125">
        <f t="shared" si="8"/>
        <v>9840.52</v>
      </c>
      <c r="M19" s="17">
        <f t="shared" si="9"/>
        <v>0</v>
      </c>
    </row>
    <row r="20" spans="2:43" ht="14.4" customHeight="1">
      <c r="B20" s="431"/>
      <c r="C20" s="446" t="s">
        <v>312</v>
      </c>
      <c r="D20" s="447"/>
      <c r="E20" s="448"/>
      <c r="F20" s="32" t="s">
        <v>21</v>
      </c>
      <c r="G20" s="204">
        <v>176.05</v>
      </c>
      <c r="H20" s="581">
        <f t="shared" si="5"/>
        <v>13379.800000000001</v>
      </c>
      <c r="I20" s="10">
        <v>0</v>
      </c>
      <c r="J20" s="5">
        <f t="shared" si="6"/>
        <v>149.63999999999999</v>
      </c>
      <c r="K20" s="5">
        <f t="shared" si="7"/>
        <v>0</v>
      </c>
      <c r="L20" s="125">
        <f t="shared" si="8"/>
        <v>11372.83</v>
      </c>
      <c r="M20" s="17">
        <f t="shared" si="9"/>
        <v>0</v>
      </c>
    </row>
    <row r="21" spans="2:43" ht="14.4" customHeight="1">
      <c r="B21" s="431"/>
      <c r="C21" s="446" t="s">
        <v>313</v>
      </c>
      <c r="D21" s="447"/>
      <c r="E21" s="448"/>
      <c r="F21" s="32" t="s">
        <v>22</v>
      </c>
      <c r="G21" s="205">
        <v>199.16</v>
      </c>
      <c r="H21" s="581">
        <f t="shared" si="5"/>
        <v>15136.16</v>
      </c>
      <c r="I21" s="10">
        <v>0</v>
      </c>
      <c r="J21" s="5">
        <f t="shared" si="6"/>
        <v>169.29</v>
      </c>
      <c r="K21" s="5">
        <f t="shared" si="7"/>
        <v>0</v>
      </c>
      <c r="L21" s="125">
        <f t="shared" si="8"/>
        <v>12865.74</v>
      </c>
      <c r="M21" s="17">
        <f t="shared" si="9"/>
        <v>0</v>
      </c>
    </row>
    <row r="22" spans="2:43" ht="14.4" customHeight="1">
      <c r="B22" s="431"/>
      <c r="C22" s="446" t="s">
        <v>314</v>
      </c>
      <c r="D22" s="447"/>
      <c r="E22" s="448"/>
      <c r="F22" s="32" t="s">
        <v>31</v>
      </c>
      <c r="G22" s="206">
        <v>245.78</v>
      </c>
      <c r="H22" s="581">
        <f t="shared" si="5"/>
        <v>18679.28</v>
      </c>
      <c r="I22" s="10">
        <v>0</v>
      </c>
      <c r="J22" s="5">
        <f t="shared" si="6"/>
        <v>208.91</v>
      </c>
      <c r="K22" s="5">
        <f t="shared" si="7"/>
        <v>0</v>
      </c>
      <c r="L22" s="125">
        <f t="shared" si="8"/>
        <v>15877.39</v>
      </c>
      <c r="M22" s="17">
        <f t="shared" si="9"/>
        <v>0</v>
      </c>
    </row>
    <row r="23" spans="2:43" ht="15" customHeight="1" thickBot="1">
      <c r="B23" s="432"/>
      <c r="C23" s="456" t="s">
        <v>315</v>
      </c>
      <c r="D23" s="457"/>
      <c r="E23" s="458"/>
      <c r="F23" s="34" t="s">
        <v>30</v>
      </c>
      <c r="G23" s="207">
        <v>291.99</v>
      </c>
      <c r="H23" s="582">
        <f t="shared" si="5"/>
        <v>22191.24</v>
      </c>
      <c r="I23" s="12">
        <v>0</v>
      </c>
      <c r="J23" s="6">
        <f t="shared" si="6"/>
        <v>248.19</v>
      </c>
      <c r="K23" s="6">
        <f t="shared" si="7"/>
        <v>0</v>
      </c>
      <c r="L23" s="126">
        <f t="shared" si="8"/>
        <v>18862.55</v>
      </c>
      <c r="M23" s="19">
        <f t="shared" si="9"/>
        <v>0</v>
      </c>
    </row>
    <row r="24" spans="2:43" s="27" customFormat="1" ht="18" customHeight="1" thickBot="1">
      <c r="B24" s="338"/>
      <c r="C24" s="175"/>
      <c r="D24" s="175"/>
      <c r="E24" s="175"/>
      <c r="F24" s="338"/>
      <c r="G24" s="338"/>
      <c r="H24" s="583"/>
      <c r="I24" s="338"/>
      <c r="J24" s="338"/>
      <c r="K24" s="338"/>
      <c r="L24" s="338"/>
      <c r="M24" s="338"/>
      <c r="N24" s="353"/>
      <c r="O24" s="353"/>
      <c r="P24" s="353"/>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row>
    <row r="25" spans="2:43" s="70" customFormat="1" ht="24" customHeight="1" thickBot="1">
      <c r="B25" s="321"/>
      <c r="C25" s="322"/>
      <c r="D25" s="322"/>
      <c r="E25" s="322"/>
      <c r="F25" s="305" t="s">
        <v>260</v>
      </c>
      <c r="G25" s="322"/>
      <c r="H25" s="584"/>
      <c r="I25" s="322"/>
      <c r="J25" s="322"/>
      <c r="K25" s="322"/>
      <c r="L25" s="322"/>
      <c r="M25" s="323"/>
      <c r="N25" s="368"/>
      <c r="O25" s="368"/>
      <c r="P25" s="368"/>
      <c r="Q25" s="369"/>
      <c r="R25" s="369"/>
      <c r="S25" s="369"/>
      <c r="T25" s="369"/>
      <c r="U25" s="369"/>
      <c r="V25" s="369"/>
      <c r="W25" s="369"/>
      <c r="X25" s="369"/>
      <c r="Y25" s="369"/>
      <c r="Z25" s="369"/>
      <c r="AA25" s="369"/>
      <c r="AB25" s="369"/>
      <c r="AC25" s="369"/>
      <c r="AD25" s="369"/>
      <c r="AE25" s="369"/>
      <c r="AF25" s="369"/>
      <c r="AG25" s="369"/>
      <c r="AH25" s="369"/>
      <c r="AI25" s="369"/>
      <c r="AJ25" s="369"/>
      <c r="AK25" s="369"/>
      <c r="AL25" s="369"/>
      <c r="AM25" s="369"/>
      <c r="AN25" s="369"/>
      <c r="AO25" s="369"/>
      <c r="AP25" s="369"/>
      <c r="AQ25" s="369"/>
    </row>
    <row r="26" spans="2:43" ht="17.399999999999999" customHeight="1" thickBot="1">
      <c r="B26" s="335"/>
      <c r="C26" s="335"/>
      <c r="D26" s="335"/>
      <c r="E26" s="335"/>
      <c r="F26" s="335"/>
      <c r="G26" s="335"/>
      <c r="H26" s="578"/>
      <c r="I26" s="335"/>
      <c r="J26" s="335"/>
      <c r="K26" s="335"/>
      <c r="L26" s="335"/>
      <c r="M26" s="335"/>
    </row>
    <row r="27" spans="2:43" ht="80.25" customHeight="1" thickBot="1">
      <c r="B27" s="37"/>
      <c r="C27" s="435" t="s">
        <v>261</v>
      </c>
      <c r="D27" s="436"/>
      <c r="E27" s="437"/>
      <c r="F27" s="33" t="s">
        <v>37</v>
      </c>
      <c r="G27" s="208">
        <v>89.35</v>
      </c>
      <c r="H27" s="580">
        <f>G27*курс</f>
        <v>6790.5999999999995</v>
      </c>
      <c r="I27" s="8">
        <v>0</v>
      </c>
      <c r="J27" s="4">
        <f>ROUND(G27*(1-скидка/100),2)</f>
        <v>75.95</v>
      </c>
      <c r="K27" s="4">
        <f>J27*I27</f>
        <v>0</v>
      </c>
      <c r="L27" s="124">
        <f>ROUND(H27*(1-скидка/100),2)</f>
        <v>5772.01</v>
      </c>
      <c r="M27" s="15">
        <f>L27*I27</f>
        <v>0</v>
      </c>
    </row>
    <row r="28" spans="2:43" ht="30" customHeight="1">
      <c r="B28" s="430"/>
      <c r="C28" s="446" t="s">
        <v>326</v>
      </c>
      <c r="D28" s="447"/>
      <c r="E28" s="448"/>
      <c r="F28" s="32" t="s">
        <v>6</v>
      </c>
      <c r="G28" s="209">
        <v>94.06</v>
      </c>
      <c r="H28" s="581">
        <f>G28*курс</f>
        <v>7148.56</v>
      </c>
      <c r="I28" s="10">
        <v>0</v>
      </c>
      <c r="J28" s="5">
        <f>ROUND(G28*(1-скидка/100),2)</f>
        <v>79.95</v>
      </c>
      <c r="K28" s="5">
        <f>J28*I28</f>
        <v>0</v>
      </c>
      <c r="L28" s="125">
        <f>ROUND(H28*(1-скидка/100),2)</f>
        <v>6076.28</v>
      </c>
      <c r="M28" s="17">
        <f>L28*I28</f>
        <v>0</v>
      </c>
    </row>
    <row r="29" spans="2:43" ht="30" customHeight="1">
      <c r="B29" s="431"/>
      <c r="C29" s="446" t="s">
        <v>325</v>
      </c>
      <c r="D29" s="447"/>
      <c r="E29" s="448"/>
      <c r="F29" s="32" t="s">
        <v>19</v>
      </c>
      <c r="G29" s="210">
        <v>143.34</v>
      </c>
      <c r="H29" s="581">
        <f>G29*курс</f>
        <v>10893.84</v>
      </c>
      <c r="I29" s="10">
        <v>0</v>
      </c>
      <c r="J29" s="5">
        <f>ROUND(G29*(1-скидка/100),2)</f>
        <v>121.84</v>
      </c>
      <c r="K29" s="5">
        <f>J29*I29</f>
        <v>0</v>
      </c>
      <c r="L29" s="125">
        <f>ROUND(H29*(1-скидка/100),2)</f>
        <v>9259.76</v>
      </c>
      <c r="M29" s="17">
        <f>L29*I29</f>
        <v>0</v>
      </c>
    </row>
    <row r="30" spans="2:43" ht="30" customHeight="1">
      <c r="B30" s="431"/>
      <c r="C30" s="446" t="s">
        <v>324</v>
      </c>
      <c r="D30" s="447"/>
      <c r="E30" s="448"/>
      <c r="F30" s="32" t="s">
        <v>55</v>
      </c>
      <c r="G30" s="211">
        <v>184.43</v>
      </c>
      <c r="H30" s="581">
        <f>G30*курс</f>
        <v>14016.68</v>
      </c>
      <c r="I30" s="10">
        <v>0</v>
      </c>
      <c r="J30" s="5">
        <f>ROUND(G30*(1-скидка/100),2)</f>
        <v>156.77000000000001</v>
      </c>
      <c r="K30" s="5">
        <f>J30*I30</f>
        <v>0</v>
      </c>
      <c r="L30" s="125">
        <f>ROUND(H30*(1-скидка/100),2)</f>
        <v>11914.18</v>
      </c>
      <c r="M30" s="17">
        <f>L30*I30</f>
        <v>0</v>
      </c>
    </row>
    <row r="31" spans="2:43" ht="30" customHeight="1" thickBot="1">
      <c r="B31" s="432"/>
      <c r="C31" s="456" t="s">
        <v>323</v>
      </c>
      <c r="D31" s="457"/>
      <c r="E31" s="458"/>
      <c r="F31" s="34" t="s">
        <v>56</v>
      </c>
      <c r="G31" s="84">
        <v>209.99</v>
      </c>
      <c r="H31" s="582">
        <f>G31*курс</f>
        <v>15959.240000000002</v>
      </c>
      <c r="I31" s="12">
        <v>0</v>
      </c>
      <c r="J31" s="6">
        <f>ROUND(G31*(1-скидка/100),2)</f>
        <v>178.49</v>
      </c>
      <c r="K31" s="6">
        <f>J31*I31</f>
        <v>0</v>
      </c>
      <c r="L31" s="126">
        <f>ROUND(H31*(1-скидка/100),2)</f>
        <v>13565.35</v>
      </c>
      <c r="M31" s="19">
        <f>L31*I31</f>
        <v>0</v>
      </c>
    </row>
    <row r="32" spans="2:43" s="27" customFormat="1" ht="15.6" customHeight="1" thickBot="1">
      <c r="B32" s="335"/>
      <c r="C32" s="339"/>
      <c r="D32" s="339"/>
      <c r="E32" s="339"/>
      <c r="F32" s="335"/>
      <c r="G32" s="335"/>
      <c r="H32" s="578"/>
      <c r="I32" s="335"/>
      <c r="J32" s="335"/>
      <c r="K32" s="335"/>
      <c r="L32" s="335"/>
      <c r="M32" s="335"/>
      <c r="N32" s="353"/>
      <c r="O32" s="353"/>
      <c r="P32" s="353"/>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row>
    <row r="33" spans="2:43" s="27" customFormat="1" ht="20.100000000000001" customHeight="1" thickBot="1">
      <c r="B33" s="324"/>
      <c r="C33" s="325"/>
      <c r="D33" s="325"/>
      <c r="E33" s="325"/>
      <c r="F33" s="305" t="s">
        <v>480</v>
      </c>
      <c r="G33" s="325"/>
      <c r="H33" s="585"/>
      <c r="I33" s="325"/>
      <c r="J33" s="325"/>
      <c r="K33" s="325"/>
      <c r="L33" s="325"/>
      <c r="M33" s="326"/>
      <c r="N33" s="353"/>
      <c r="O33" s="353"/>
      <c r="P33" s="353"/>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row>
    <row r="34" spans="2:43" s="27" customFormat="1" ht="15" thickBot="1">
      <c r="B34" s="338"/>
      <c r="C34" s="338"/>
      <c r="D34" s="338"/>
      <c r="E34" s="338"/>
      <c r="F34" s="335"/>
      <c r="G34" s="335"/>
      <c r="H34" s="578"/>
      <c r="I34" s="335"/>
      <c r="J34" s="335"/>
      <c r="K34" s="335"/>
      <c r="L34" s="335"/>
      <c r="M34" s="335"/>
      <c r="N34" s="353"/>
      <c r="O34" s="353"/>
      <c r="P34" s="353"/>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row>
    <row r="35" spans="2:43" s="27" customFormat="1" ht="81.75" customHeight="1" thickBot="1">
      <c r="B35" s="421"/>
      <c r="C35" s="423"/>
      <c r="D35" s="452" t="s">
        <v>366</v>
      </c>
      <c r="E35" s="453"/>
      <c r="F35" s="57" t="s">
        <v>373</v>
      </c>
      <c r="G35" s="212">
        <v>215.67</v>
      </c>
      <c r="H35" s="581">
        <f t="shared" ref="H35:H43" si="10">G35*курс</f>
        <v>16390.919999999998</v>
      </c>
      <c r="I35" s="10">
        <v>0</v>
      </c>
      <c r="J35" s="5">
        <f t="shared" ref="J35:J43" si="11">ROUND(G35*(1-скидка/100),2)</f>
        <v>183.32</v>
      </c>
      <c r="K35" s="5">
        <f>J35*I35</f>
        <v>0</v>
      </c>
      <c r="L35" s="125">
        <f t="shared" ref="L35:L43" si="12">ROUND(H35*(1-скидка/100),2)</f>
        <v>13932.28</v>
      </c>
      <c r="M35" s="19">
        <f t="shared" ref="M35:M43" si="13">L35*I35</f>
        <v>0</v>
      </c>
      <c r="N35" s="353"/>
      <c r="O35" s="353"/>
      <c r="P35" s="353"/>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row>
    <row r="36" spans="2:43" s="27" customFormat="1" ht="73.5" customHeight="1" thickBot="1">
      <c r="B36" s="421"/>
      <c r="C36" s="423"/>
      <c r="D36" s="454" t="s">
        <v>465</v>
      </c>
      <c r="E36" s="455"/>
      <c r="F36" s="64" t="s">
        <v>467</v>
      </c>
      <c r="G36" s="213">
        <v>7.41</v>
      </c>
      <c r="H36" s="582">
        <f t="shared" si="10"/>
        <v>563.16</v>
      </c>
      <c r="I36" s="12">
        <v>0</v>
      </c>
      <c r="J36" s="6">
        <f t="shared" si="11"/>
        <v>6.3</v>
      </c>
      <c r="K36" s="6">
        <f t="shared" ref="K36:K37" si="14">J36*I36</f>
        <v>0</v>
      </c>
      <c r="L36" s="126">
        <f t="shared" si="12"/>
        <v>478.69</v>
      </c>
      <c r="M36" s="19">
        <f t="shared" si="13"/>
        <v>0</v>
      </c>
      <c r="N36" s="353"/>
      <c r="O36" s="353"/>
      <c r="P36" s="353"/>
      <c r="Q36" s="31"/>
      <c r="R36" s="31"/>
      <c r="S36" s="31"/>
      <c r="T36" s="31"/>
      <c r="U36" s="31"/>
      <c r="V36" s="31"/>
      <c r="W36" s="31"/>
      <c r="X36" s="31"/>
      <c r="Y36" s="31"/>
      <c r="Z36" s="31"/>
      <c r="AA36" s="31"/>
      <c r="AB36" s="31"/>
      <c r="AC36" s="31"/>
      <c r="AD36" s="31"/>
      <c r="AE36" s="31"/>
      <c r="AF36" s="31"/>
      <c r="AG36" s="31"/>
      <c r="AH36" s="31"/>
      <c r="AI36" s="31"/>
      <c r="AJ36" s="31"/>
      <c r="AK36" s="31"/>
      <c r="AL36" s="31"/>
      <c r="AM36" s="31"/>
      <c r="AN36" s="31"/>
      <c r="AO36" s="31"/>
      <c r="AP36" s="31"/>
      <c r="AQ36" s="31"/>
    </row>
    <row r="37" spans="2:43" s="27" customFormat="1" ht="73.5" customHeight="1" thickBot="1">
      <c r="B37" s="421"/>
      <c r="C37" s="423"/>
      <c r="D37" s="454" t="s">
        <v>466</v>
      </c>
      <c r="E37" s="455"/>
      <c r="F37" s="64" t="s">
        <v>468</v>
      </c>
      <c r="G37" s="213">
        <v>7.41</v>
      </c>
      <c r="H37" s="582">
        <f t="shared" si="10"/>
        <v>563.16</v>
      </c>
      <c r="I37" s="12">
        <v>0</v>
      </c>
      <c r="J37" s="6">
        <f t="shared" si="11"/>
        <v>6.3</v>
      </c>
      <c r="K37" s="6">
        <f t="shared" si="14"/>
        <v>0</v>
      </c>
      <c r="L37" s="126">
        <f t="shared" si="12"/>
        <v>478.69</v>
      </c>
      <c r="M37" s="19">
        <f t="shared" si="13"/>
        <v>0</v>
      </c>
      <c r="N37" s="353"/>
      <c r="O37" s="353"/>
      <c r="P37" s="353"/>
      <c r="Q37" s="31"/>
      <c r="R37" s="31"/>
      <c r="S37" s="31"/>
      <c r="T37" s="31"/>
      <c r="U37" s="31"/>
      <c r="V37" s="31"/>
      <c r="W37" s="31"/>
      <c r="X37" s="31"/>
      <c r="Y37" s="31"/>
      <c r="Z37" s="31"/>
      <c r="AA37" s="31"/>
      <c r="AB37" s="31"/>
      <c r="AC37" s="31"/>
      <c r="AD37" s="31"/>
      <c r="AE37" s="31"/>
      <c r="AF37" s="31"/>
      <c r="AG37" s="31"/>
      <c r="AH37" s="31"/>
      <c r="AI37" s="31"/>
      <c r="AJ37" s="31"/>
      <c r="AK37" s="31"/>
      <c r="AL37" s="31"/>
      <c r="AM37" s="31"/>
      <c r="AN37" s="31"/>
      <c r="AO37" s="31"/>
      <c r="AP37" s="31"/>
      <c r="AQ37" s="31"/>
    </row>
    <row r="38" spans="2:43" s="27" customFormat="1" ht="36.9" customHeight="1" thickBot="1">
      <c r="B38" s="460"/>
      <c r="C38" s="461"/>
      <c r="D38" s="454" t="s">
        <v>367</v>
      </c>
      <c r="E38" s="455"/>
      <c r="F38" s="32" t="s">
        <v>262</v>
      </c>
      <c r="G38" s="85">
        <v>78.03</v>
      </c>
      <c r="H38" s="581">
        <f t="shared" si="10"/>
        <v>5930.28</v>
      </c>
      <c r="I38" s="10">
        <v>0</v>
      </c>
      <c r="J38" s="5">
        <f t="shared" si="11"/>
        <v>66.33</v>
      </c>
      <c r="K38" s="5">
        <f t="shared" ref="K38:K43" si="15">J38*I38</f>
        <v>0</v>
      </c>
      <c r="L38" s="125">
        <f t="shared" si="12"/>
        <v>5040.74</v>
      </c>
      <c r="M38" s="19">
        <f t="shared" si="13"/>
        <v>0</v>
      </c>
      <c r="N38" s="353"/>
      <c r="O38" s="353"/>
      <c r="P38" s="353"/>
      <c r="Q38" s="31"/>
      <c r="R38" s="31"/>
      <c r="S38" s="31"/>
      <c r="T38" s="31"/>
      <c r="U38" s="31"/>
      <c r="V38" s="31"/>
      <c r="W38" s="31"/>
      <c r="X38" s="31"/>
      <c r="Y38" s="31"/>
      <c r="Z38" s="31"/>
      <c r="AA38" s="31"/>
      <c r="AB38" s="31"/>
      <c r="AC38" s="31"/>
      <c r="AD38" s="31"/>
      <c r="AE38" s="31"/>
      <c r="AF38" s="31"/>
      <c r="AG38" s="31"/>
      <c r="AH38" s="31"/>
      <c r="AI38" s="31"/>
      <c r="AJ38" s="31"/>
      <c r="AK38" s="31"/>
      <c r="AL38" s="31"/>
      <c r="AM38" s="31"/>
      <c r="AN38" s="31"/>
      <c r="AO38" s="31"/>
      <c r="AP38" s="31"/>
      <c r="AQ38" s="31"/>
    </row>
    <row r="39" spans="2:43" s="27" customFormat="1" ht="36.9" customHeight="1" thickBot="1">
      <c r="B39" s="570"/>
      <c r="C39" s="571"/>
      <c r="D39" s="454" t="s">
        <v>368</v>
      </c>
      <c r="E39" s="455"/>
      <c r="F39" s="32" t="s">
        <v>263</v>
      </c>
      <c r="G39" s="85">
        <v>93.66</v>
      </c>
      <c r="H39" s="581">
        <f t="shared" si="10"/>
        <v>7118.16</v>
      </c>
      <c r="I39" s="10">
        <v>0</v>
      </c>
      <c r="J39" s="5">
        <f t="shared" si="11"/>
        <v>79.61</v>
      </c>
      <c r="K39" s="5">
        <f t="shared" si="15"/>
        <v>0</v>
      </c>
      <c r="L39" s="125">
        <f t="shared" si="12"/>
        <v>6050.44</v>
      </c>
      <c r="M39" s="19">
        <f t="shared" si="13"/>
        <v>0</v>
      </c>
      <c r="N39" s="353"/>
      <c r="O39" s="353"/>
      <c r="P39" s="353"/>
      <c r="Q39" s="31"/>
      <c r="R39" s="31"/>
      <c r="S39" s="31"/>
      <c r="T39" s="31"/>
      <c r="U39" s="31"/>
      <c r="V39" s="31"/>
      <c r="W39" s="31"/>
      <c r="X39" s="31"/>
      <c r="Y39" s="31"/>
      <c r="Z39" s="31"/>
      <c r="AA39" s="31"/>
      <c r="AB39" s="31"/>
      <c r="AC39" s="31"/>
      <c r="AD39" s="31"/>
      <c r="AE39" s="31"/>
      <c r="AF39" s="31"/>
      <c r="AG39" s="31"/>
      <c r="AH39" s="31"/>
      <c r="AI39" s="31"/>
      <c r="AJ39" s="31"/>
      <c r="AK39" s="31"/>
      <c r="AL39" s="31"/>
      <c r="AM39" s="31"/>
      <c r="AN39" s="31"/>
      <c r="AO39" s="31"/>
      <c r="AP39" s="31"/>
      <c r="AQ39" s="31"/>
    </row>
    <row r="40" spans="2:43" s="27" customFormat="1" ht="36.9" customHeight="1" thickBot="1">
      <c r="B40" s="570"/>
      <c r="C40" s="571"/>
      <c r="D40" s="454" t="s">
        <v>369</v>
      </c>
      <c r="E40" s="455"/>
      <c r="F40" s="32" t="s">
        <v>264</v>
      </c>
      <c r="G40" s="85">
        <v>134.74</v>
      </c>
      <c r="H40" s="581">
        <f t="shared" si="10"/>
        <v>10240.240000000002</v>
      </c>
      <c r="I40" s="10">
        <v>0</v>
      </c>
      <c r="J40" s="5">
        <f t="shared" si="11"/>
        <v>114.53</v>
      </c>
      <c r="K40" s="5">
        <f t="shared" si="15"/>
        <v>0</v>
      </c>
      <c r="L40" s="125">
        <f t="shared" si="12"/>
        <v>8704.2000000000007</v>
      </c>
      <c r="M40" s="19">
        <f t="shared" si="13"/>
        <v>0</v>
      </c>
      <c r="N40" s="353"/>
      <c r="O40" s="353"/>
      <c r="P40" s="353"/>
      <c r="Q40" s="31"/>
      <c r="R40" s="31"/>
      <c r="S40" s="31"/>
      <c r="T40" s="31"/>
      <c r="U40" s="31"/>
      <c r="V40" s="31"/>
      <c r="W40" s="31"/>
      <c r="X40" s="31"/>
      <c r="Y40" s="31"/>
      <c r="Z40" s="31"/>
      <c r="AA40" s="31"/>
      <c r="AB40" s="31"/>
      <c r="AC40" s="31"/>
      <c r="AD40" s="31"/>
      <c r="AE40" s="31"/>
      <c r="AF40" s="31"/>
      <c r="AG40" s="31"/>
      <c r="AH40" s="31"/>
      <c r="AI40" s="31"/>
      <c r="AJ40" s="31"/>
      <c r="AK40" s="31"/>
      <c r="AL40" s="31"/>
      <c r="AM40" s="31"/>
      <c r="AN40" s="31"/>
      <c r="AO40" s="31"/>
      <c r="AP40" s="31"/>
      <c r="AQ40" s="31"/>
    </row>
    <row r="41" spans="2:43" s="27" customFormat="1" ht="36.9" customHeight="1" thickBot="1">
      <c r="B41" s="570"/>
      <c r="C41" s="571"/>
      <c r="D41" s="454" t="s">
        <v>370</v>
      </c>
      <c r="E41" s="455"/>
      <c r="F41" s="32" t="s">
        <v>265</v>
      </c>
      <c r="G41" s="85">
        <v>168.77</v>
      </c>
      <c r="H41" s="581">
        <f t="shared" si="10"/>
        <v>12826.52</v>
      </c>
      <c r="I41" s="10">
        <v>0</v>
      </c>
      <c r="J41" s="5">
        <f t="shared" si="11"/>
        <v>143.44999999999999</v>
      </c>
      <c r="K41" s="5">
        <f t="shared" si="15"/>
        <v>0</v>
      </c>
      <c r="L41" s="125">
        <f t="shared" si="12"/>
        <v>10902.54</v>
      </c>
      <c r="M41" s="19">
        <f t="shared" si="13"/>
        <v>0</v>
      </c>
      <c r="N41" s="353"/>
      <c r="O41" s="353"/>
      <c r="P41" s="353"/>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row>
    <row r="42" spans="2:43" s="27" customFormat="1" ht="36.9" customHeight="1" thickBot="1">
      <c r="B42" s="570"/>
      <c r="C42" s="571"/>
      <c r="D42" s="454" t="s">
        <v>371</v>
      </c>
      <c r="E42" s="455"/>
      <c r="F42" s="32" t="s">
        <v>266</v>
      </c>
      <c r="G42" s="85">
        <v>229</v>
      </c>
      <c r="H42" s="581">
        <f t="shared" si="10"/>
        <v>17404</v>
      </c>
      <c r="I42" s="10">
        <v>0</v>
      </c>
      <c r="J42" s="5">
        <f t="shared" si="11"/>
        <v>194.65</v>
      </c>
      <c r="K42" s="5">
        <f t="shared" si="15"/>
        <v>0</v>
      </c>
      <c r="L42" s="125">
        <f t="shared" si="12"/>
        <v>14793.4</v>
      </c>
      <c r="M42" s="19">
        <f t="shared" si="13"/>
        <v>0</v>
      </c>
      <c r="N42" s="353"/>
      <c r="O42" s="353"/>
      <c r="P42" s="353"/>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row>
    <row r="43" spans="2:43" s="27" customFormat="1" ht="36.9" customHeight="1" thickBot="1">
      <c r="B43" s="462"/>
      <c r="C43" s="463"/>
      <c r="D43" s="470" t="s">
        <v>372</v>
      </c>
      <c r="E43" s="471"/>
      <c r="F43" s="34" t="s">
        <v>267</v>
      </c>
      <c r="G43" s="84">
        <v>258</v>
      </c>
      <c r="H43" s="581">
        <f t="shared" si="10"/>
        <v>19608</v>
      </c>
      <c r="I43" s="10">
        <v>0</v>
      </c>
      <c r="J43" s="5">
        <f t="shared" si="11"/>
        <v>219.3</v>
      </c>
      <c r="K43" s="5">
        <f t="shared" si="15"/>
        <v>0</v>
      </c>
      <c r="L43" s="125">
        <f t="shared" si="12"/>
        <v>16666.8</v>
      </c>
      <c r="M43" s="19">
        <f t="shared" si="13"/>
        <v>0</v>
      </c>
      <c r="N43" s="353"/>
      <c r="O43" s="353"/>
      <c r="P43" s="353"/>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row>
    <row r="44" spans="2:43" s="27" customFormat="1" ht="17.399999999999999" customHeight="1" thickBot="1">
      <c r="B44" s="330"/>
      <c r="C44" s="330"/>
      <c r="D44" s="331"/>
      <c r="E44" s="331"/>
      <c r="F44" s="332"/>
      <c r="G44" s="328"/>
      <c r="H44" s="586"/>
      <c r="I44" s="333"/>
      <c r="J44" s="144"/>
      <c r="K44" s="144"/>
      <c r="L44" s="334"/>
      <c r="M44" s="329"/>
      <c r="N44" s="353"/>
      <c r="O44" s="353"/>
      <c r="P44" s="353"/>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row>
    <row r="45" spans="2:43" s="27" customFormat="1" ht="19.95" customHeight="1" thickBot="1">
      <c r="B45" s="321"/>
      <c r="C45" s="322"/>
      <c r="D45" s="322"/>
      <c r="E45" s="322"/>
      <c r="F45" s="305" t="s">
        <v>260</v>
      </c>
      <c r="G45" s="322"/>
      <c r="H45" s="584"/>
      <c r="I45" s="322"/>
      <c r="J45" s="322"/>
      <c r="K45" s="322"/>
      <c r="L45" s="322"/>
      <c r="M45" s="323"/>
      <c r="N45" s="353"/>
      <c r="O45" s="353"/>
      <c r="P45" s="353"/>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row>
    <row r="46" spans="2:43" ht="15" thickBot="1">
      <c r="B46" s="335"/>
      <c r="C46" s="335"/>
      <c r="D46" s="335"/>
      <c r="E46" s="335"/>
      <c r="F46" s="335"/>
      <c r="G46" s="335"/>
      <c r="H46" s="578"/>
      <c r="I46" s="335"/>
      <c r="J46" s="335"/>
      <c r="K46" s="335"/>
      <c r="L46" s="335"/>
      <c r="M46" s="335"/>
    </row>
    <row r="47" spans="2:43" ht="66" customHeight="1" thickBot="1">
      <c r="B47" s="37"/>
      <c r="C47" s="435" t="s">
        <v>318</v>
      </c>
      <c r="D47" s="436"/>
      <c r="E47" s="437"/>
      <c r="F47" s="33" t="s">
        <v>36</v>
      </c>
      <c r="G47" s="214">
        <v>148.44999999999999</v>
      </c>
      <c r="H47" s="580">
        <f t="shared" ref="H47:H52" si="16">G47*курс</f>
        <v>11282.199999999999</v>
      </c>
      <c r="I47" s="8">
        <v>0</v>
      </c>
      <c r="J47" s="4">
        <f t="shared" ref="J47:J52" si="17">ROUND(G47*(1-скидка/100),2)</f>
        <v>126.18</v>
      </c>
      <c r="K47" s="4">
        <f t="shared" ref="K47:K52" si="18">J47*I47</f>
        <v>0</v>
      </c>
      <c r="L47" s="124">
        <f t="shared" ref="L47:L52" si="19">ROUND(H47*(1-скидка/100),2)</f>
        <v>9589.8700000000008</v>
      </c>
      <c r="M47" s="15">
        <f t="shared" ref="M47:M52" si="20">L47*I47</f>
        <v>0</v>
      </c>
    </row>
    <row r="48" spans="2:43" ht="30" customHeight="1">
      <c r="B48" s="430"/>
      <c r="C48" s="446" t="s">
        <v>319</v>
      </c>
      <c r="D48" s="447"/>
      <c r="E48" s="448"/>
      <c r="F48" s="32" t="s">
        <v>28</v>
      </c>
      <c r="G48" s="215">
        <v>160.72</v>
      </c>
      <c r="H48" s="581">
        <f t="shared" si="16"/>
        <v>12214.72</v>
      </c>
      <c r="I48" s="10">
        <v>0</v>
      </c>
      <c r="J48" s="5">
        <f t="shared" si="17"/>
        <v>136.61000000000001</v>
      </c>
      <c r="K48" s="5">
        <f t="shared" si="18"/>
        <v>0</v>
      </c>
      <c r="L48" s="125">
        <f t="shared" si="19"/>
        <v>10382.51</v>
      </c>
      <c r="M48" s="17">
        <f t="shared" si="20"/>
        <v>0</v>
      </c>
    </row>
    <row r="49" spans="2:43" ht="30" customHeight="1">
      <c r="B49" s="431"/>
      <c r="C49" s="446" t="s">
        <v>320</v>
      </c>
      <c r="D49" s="447"/>
      <c r="E49" s="448"/>
      <c r="F49" s="32" t="s">
        <v>35</v>
      </c>
      <c r="G49" s="216">
        <v>206.31</v>
      </c>
      <c r="H49" s="581">
        <f t="shared" si="16"/>
        <v>15679.56</v>
      </c>
      <c r="I49" s="10">
        <v>0</v>
      </c>
      <c r="J49" s="5">
        <f t="shared" si="17"/>
        <v>175.36</v>
      </c>
      <c r="K49" s="5">
        <f t="shared" si="18"/>
        <v>0</v>
      </c>
      <c r="L49" s="125">
        <f t="shared" si="19"/>
        <v>13327.63</v>
      </c>
      <c r="M49" s="17">
        <f t="shared" si="20"/>
        <v>0</v>
      </c>
    </row>
    <row r="50" spans="2:43" ht="30" customHeight="1">
      <c r="B50" s="431"/>
      <c r="C50" s="446" t="s">
        <v>321</v>
      </c>
      <c r="D50" s="447"/>
      <c r="E50" s="448"/>
      <c r="F50" s="32" t="s">
        <v>57</v>
      </c>
      <c r="G50" s="217">
        <v>238.21</v>
      </c>
      <c r="H50" s="581">
        <f t="shared" si="16"/>
        <v>18103.96</v>
      </c>
      <c r="I50" s="10">
        <v>0</v>
      </c>
      <c r="J50" s="5">
        <f t="shared" si="17"/>
        <v>202.48</v>
      </c>
      <c r="K50" s="5">
        <f t="shared" si="18"/>
        <v>0</v>
      </c>
      <c r="L50" s="125">
        <f t="shared" si="19"/>
        <v>15388.37</v>
      </c>
      <c r="M50" s="17">
        <f t="shared" si="20"/>
        <v>0</v>
      </c>
    </row>
    <row r="51" spans="2:43" ht="30" customHeight="1" thickBot="1">
      <c r="B51" s="432"/>
      <c r="C51" s="446" t="s">
        <v>322</v>
      </c>
      <c r="D51" s="447"/>
      <c r="E51" s="448"/>
      <c r="F51" s="32" t="s">
        <v>23</v>
      </c>
      <c r="G51" s="218">
        <v>297.3</v>
      </c>
      <c r="H51" s="581">
        <f t="shared" si="16"/>
        <v>22594.799999999999</v>
      </c>
      <c r="I51" s="10">
        <v>0</v>
      </c>
      <c r="J51" s="5">
        <f t="shared" si="17"/>
        <v>252.71</v>
      </c>
      <c r="K51" s="5">
        <f t="shared" si="18"/>
        <v>0</v>
      </c>
      <c r="L51" s="125">
        <f t="shared" si="19"/>
        <v>19205.580000000002</v>
      </c>
      <c r="M51" s="17">
        <f t="shared" si="20"/>
        <v>0</v>
      </c>
    </row>
    <row r="52" spans="2:43" ht="71.25" customHeight="1" thickBot="1">
      <c r="B52" s="37"/>
      <c r="C52" s="456" t="s">
        <v>389</v>
      </c>
      <c r="D52" s="457"/>
      <c r="E52" s="458"/>
      <c r="F52" s="42" t="s">
        <v>27</v>
      </c>
      <c r="G52" s="219">
        <v>393.4</v>
      </c>
      <c r="H52" s="582">
        <f t="shared" si="16"/>
        <v>29898.399999999998</v>
      </c>
      <c r="I52" s="12">
        <v>0</v>
      </c>
      <c r="J52" s="6">
        <f t="shared" si="17"/>
        <v>334.39</v>
      </c>
      <c r="K52" s="6">
        <f t="shared" si="18"/>
        <v>0</v>
      </c>
      <c r="L52" s="126">
        <f t="shared" si="19"/>
        <v>25413.64</v>
      </c>
      <c r="M52" s="19">
        <f t="shared" si="20"/>
        <v>0</v>
      </c>
    </row>
    <row r="53" spans="2:43" s="27" customFormat="1" ht="16.2" customHeight="1" thickBot="1">
      <c r="B53" s="335"/>
      <c r="C53" s="339"/>
      <c r="D53" s="339"/>
      <c r="E53" s="339"/>
      <c r="F53" s="335"/>
      <c r="G53" s="335"/>
      <c r="H53" s="578"/>
      <c r="I53" s="335"/>
      <c r="J53" s="335"/>
      <c r="K53" s="335"/>
      <c r="L53" s="335"/>
      <c r="M53" s="335"/>
      <c r="N53" s="353"/>
      <c r="O53" s="353"/>
      <c r="P53" s="353"/>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row>
    <row r="54" spans="2:43" s="27" customFormat="1" ht="20.100000000000001" customHeight="1" thickBot="1">
      <c r="B54" s="336"/>
      <c r="C54" s="327"/>
      <c r="D54" s="327"/>
      <c r="E54" s="327"/>
      <c r="F54" s="327"/>
      <c r="G54" s="305"/>
      <c r="H54" s="587"/>
      <c r="I54" s="327"/>
      <c r="J54" s="327"/>
      <c r="K54" s="327"/>
      <c r="L54" s="327"/>
      <c r="M54" s="337"/>
      <c r="N54" s="353"/>
      <c r="O54" s="353"/>
      <c r="P54" s="353"/>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row>
    <row r="55" spans="2:43" s="27" customFormat="1" ht="20.100000000000001" customHeight="1" thickBot="1">
      <c r="B55" s="335"/>
      <c r="C55" s="338"/>
      <c r="D55" s="338"/>
      <c r="E55" s="338"/>
      <c r="F55" s="335"/>
      <c r="G55" s="335"/>
      <c r="H55" s="578"/>
      <c r="I55" s="335"/>
      <c r="J55" s="335"/>
      <c r="K55" s="335"/>
      <c r="L55" s="335"/>
      <c r="M55" s="335"/>
      <c r="N55" s="353"/>
      <c r="O55" s="353"/>
      <c r="P55" s="353"/>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row>
    <row r="56" spans="2:43" s="27" customFormat="1" ht="90" customHeight="1" thickBot="1">
      <c r="B56" s="421"/>
      <c r="C56" s="423"/>
      <c r="D56" s="452" t="s">
        <v>360</v>
      </c>
      <c r="E56" s="453"/>
      <c r="F56" s="57" t="s">
        <v>288</v>
      </c>
      <c r="G56" s="220">
        <v>257.94</v>
      </c>
      <c r="H56" s="582">
        <f t="shared" ref="H56:H63" si="21">G56*курс</f>
        <v>19603.439999999999</v>
      </c>
      <c r="I56" s="12">
        <v>0</v>
      </c>
      <c r="J56" s="6">
        <f t="shared" ref="J56:J63" si="22">ROUND(G56*(1-скидка/100),2)</f>
        <v>219.25</v>
      </c>
      <c r="K56" s="6">
        <f t="shared" ref="K56:K57" si="23">J56*I56</f>
        <v>0</v>
      </c>
      <c r="L56" s="126">
        <f t="shared" ref="L56:L57" si="24">ROUND(H56*(1-скидка/100),2)</f>
        <v>16662.919999999998</v>
      </c>
      <c r="M56" s="19">
        <f t="shared" ref="M56:M57" si="25">L56*I56</f>
        <v>0</v>
      </c>
      <c r="N56" s="353"/>
      <c r="O56" s="353"/>
      <c r="P56" s="353"/>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row>
    <row r="57" spans="2:43" s="27" customFormat="1" ht="73.5" customHeight="1" thickBot="1">
      <c r="B57" s="421"/>
      <c r="C57" s="423"/>
      <c r="D57" s="454" t="s">
        <v>465</v>
      </c>
      <c r="E57" s="455"/>
      <c r="F57" s="64" t="s">
        <v>467</v>
      </c>
      <c r="G57" s="213">
        <v>7.41</v>
      </c>
      <c r="H57" s="582">
        <f t="shared" si="21"/>
        <v>563.16</v>
      </c>
      <c r="I57" s="12">
        <v>0</v>
      </c>
      <c r="J57" s="6">
        <f t="shared" si="22"/>
        <v>6.3</v>
      </c>
      <c r="K57" s="6">
        <f t="shared" si="23"/>
        <v>0</v>
      </c>
      <c r="L57" s="126">
        <f t="shared" si="24"/>
        <v>478.69</v>
      </c>
      <c r="M57" s="19">
        <f t="shared" si="25"/>
        <v>0</v>
      </c>
      <c r="N57" s="353"/>
      <c r="O57" s="353"/>
      <c r="P57" s="353"/>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row>
    <row r="58" spans="2:43" s="27" customFormat="1" ht="73.5" customHeight="1" thickBot="1">
      <c r="B58" s="421"/>
      <c r="C58" s="423"/>
      <c r="D58" s="454" t="s">
        <v>466</v>
      </c>
      <c r="E58" s="455"/>
      <c r="F58" s="64" t="s">
        <v>468</v>
      </c>
      <c r="G58" s="213">
        <v>7.41</v>
      </c>
      <c r="H58" s="582">
        <f t="shared" si="21"/>
        <v>563.16</v>
      </c>
      <c r="I58" s="12">
        <v>0</v>
      </c>
      <c r="J58" s="6">
        <f t="shared" si="22"/>
        <v>6.3</v>
      </c>
      <c r="K58" s="6">
        <f t="shared" ref="K58:K63" si="26">J58*I58</f>
        <v>0</v>
      </c>
      <c r="L58" s="126">
        <f t="shared" ref="L58:L63" si="27">ROUND(H58*(1-скидка/100),2)</f>
        <v>478.69</v>
      </c>
      <c r="M58" s="19">
        <f t="shared" ref="M58:M63" si="28">L58*I58</f>
        <v>0</v>
      </c>
      <c r="N58" s="353"/>
      <c r="O58" s="353"/>
      <c r="P58" s="353"/>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row>
    <row r="59" spans="2:43" s="27" customFormat="1" ht="36.9" customHeight="1" thickBot="1">
      <c r="B59" s="464"/>
      <c r="C59" s="465"/>
      <c r="D59" s="454" t="s">
        <v>361</v>
      </c>
      <c r="E59" s="455"/>
      <c r="F59" s="32" t="s">
        <v>268</v>
      </c>
      <c r="G59" s="213">
        <v>129.41999999999999</v>
      </c>
      <c r="H59" s="582">
        <f t="shared" si="21"/>
        <v>9835.9199999999983</v>
      </c>
      <c r="I59" s="12">
        <v>0</v>
      </c>
      <c r="J59" s="6">
        <f t="shared" si="22"/>
        <v>110.01</v>
      </c>
      <c r="K59" s="6">
        <f t="shared" si="26"/>
        <v>0</v>
      </c>
      <c r="L59" s="126">
        <f t="shared" si="27"/>
        <v>8360.5300000000007</v>
      </c>
      <c r="M59" s="19">
        <f t="shared" si="28"/>
        <v>0</v>
      </c>
      <c r="N59" s="353"/>
      <c r="O59" s="353"/>
      <c r="P59" s="353"/>
      <c r="Q59" s="31"/>
      <c r="R59" s="31"/>
      <c r="S59" s="31"/>
      <c r="T59" s="31"/>
      <c r="U59" s="31"/>
      <c r="V59" s="31"/>
      <c r="W59" s="31"/>
      <c r="X59" s="31"/>
      <c r="Y59" s="31"/>
      <c r="Z59" s="31"/>
      <c r="AA59" s="31"/>
      <c r="AB59" s="31"/>
      <c r="AC59" s="31"/>
      <c r="AD59" s="31"/>
      <c r="AE59" s="31"/>
      <c r="AF59" s="31"/>
      <c r="AG59" s="31"/>
      <c r="AH59" s="31"/>
      <c r="AI59" s="31"/>
      <c r="AJ59" s="31"/>
      <c r="AK59" s="31"/>
      <c r="AL59" s="31"/>
      <c r="AM59" s="31"/>
      <c r="AN59" s="31"/>
      <c r="AO59" s="31"/>
      <c r="AP59" s="31"/>
      <c r="AQ59" s="31"/>
    </row>
    <row r="60" spans="2:43" s="27" customFormat="1" ht="36.9" customHeight="1" thickBot="1">
      <c r="B60" s="466"/>
      <c r="C60" s="467"/>
      <c r="D60" s="454" t="s">
        <v>362</v>
      </c>
      <c r="E60" s="455"/>
      <c r="F60" s="32" t="s">
        <v>269</v>
      </c>
      <c r="G60" s="213">
        <v>146.09</v>
      </c>
      <c r="H60" s="582">
        <f t="shared" si="21"/>
        <v>11102.84</v>
      </c>
      <c r="I60" s="12">
        <v>0</v>
      </c>
      <c r="J60" s="6">
        <f t="shared" si="22"/>
        <v>124.18</v>
      </c>
      <c r="K60" s="6">
        <f t="shared" si="26"/>
        <v>0</v>
      </c>
      <c r="L60" s="126">
        <f t="shared" si="27"/>
        <v>9437.41</v>
      </c>
      <c r="M60" s="19">
        <f t="shared" si="28"/>
        <v>0</v>
      </c>
      <c r="N60" s="353"/>
      <c r="O60" s="353"/>
      <c r="P60" s="353"/>
      <c r="Q60" s="31"/>
      <c r="R60" s="31"/>
      <c r="S60" s="31"/>
      <c r="T60" s="31"/>
      <c r="U60" s="31"/>
      <c r="V60" s="31"/>
      <c r="W60" s="31"/>
      <c r="X60" s="31"/>
      <c r="Y60" s="31"/>
      <c r="Z60" s="31"/>
      <c r="AA60" s="31"/>
      <c r="AB60" s="31"/>
      <c r="AC60" s="31"/>
      <c r="AD60" s="31"/>
      <c r="AE60" s="31"/>
      <c r="AF60" s="31"/>
      <c r="AG60" s="31"/>
      <c r="AH60" s="31"/>
      <c r="AI60" s="31"/>
      <c r="AJ60" s="31"/>
      <c r="AK60" s="31"/>
      <c r="AL60" s="31"/>
      <c r="AM60" s="31"/>
      <c r="AN60" s="31"/>
      <c r="AO60" s="31"/>
      <c r="AP60" s="31"/>
      <c r="AQ60" s="31"/>
    </row>
    <row r="61" spans="2:43" s="27" customFormat="1" ht="36.9" customHeight="1" thickBot="1">
      <c r="B61" s="466"/>
      <c r="C61" s="467"/>
      <c r="D61" s="454" t="s">
        <v>364</v>
      </c>
      <c r="E61" s="455"/>
      <c r="F61" s="32" t="s">
        <v>270</v>
      </c>
      <c r="G61" s="213">
        <v>190.4</v>
      </c>
      <c r="H61" s="582">
        <f t="shared" si="21"/>
        <v>14470.4</v>
      </c>
      <c r="I61" s="12">
        <v>0</v>
      </c>
      <c r="J61" s="6">
        <f t="shared" si="22"/>
        <v>161.84</v>
      </c>
      <c r="K61" s="6">
        <f t="shared" si="26"/>
        <v>0</v>
      </c>
      <c r="L61" s="126">
        <f t="shared" si="27"/>
        <v>12299.84</v>
      </c>
      <c r="M61" s="19">
        <f t="shared" si="28"/>
        <v>0</v>
      </c>
      <c r="N61" s="353"/>
      <c r="O61" s="353"/>
      <c r="P61" s="353"/>
      <c r="Q61" s="31"/>
      <c r="R61" s="31"/>
      <c r="S61" s="31"/>
      <c r="T61" s="31"/>
      <c r="U61" s="31"/>
      <c r="V61" s="31"/>
      <c r="W61" s="31"/>
      <c r="X61" s="31"/>
      <c r="Y61" s="31"/>
      <c r="Z61" s="31"/>
      <c r="AA61" s="31"/>
      <c r="AB61" s="31"/>
      <c r="AC61" s="31"/>
      <c r="AD61" s="31"/>
      <c r="AE61" s="31"/>
      <c r="AF61" s="31"/>
      <c r="AG61" s="31"/>
      <c r="AH61" s="31"/>
      <c r="AI61" s="31"/>
      <c r="AJ61" s="31"/>
      <c r="AK61" s="31"/>
      <c r="AL61" s="31"/>
      <c r="AM61" s="31"/>
      <c r="AN61" s="31"/>
      <c r="AO61" s="31"/>
      <c r="AP61" s="31"/>
      <c r="AQ61" s="31"/>
    </row>
    <row r="62" spans="2:43" s="27" customFormat="1" ht="36.9" customHeight="1" thickBot="1">
      <c r="B62" s="466"/>
      <c r="C62" s="467"/>
      <c r="D62" s="454" t="s">
        <v>363</v>
      </c>
      <c r="E62" s="455"/>
      <c r="F62" s="32" t="s">
        <v>271</v>
      </c>
      <c r="G62" s="213">
        <v>247.18</v>
      </c>
      <c r="H62" s="582">
        <f t="shared" si="21"/>
        <v>18785.68</v>
      </c>
      <c r="I62" s="12">
        <v>0</v>
      </c>
      <c r="J62" s="6">
        <f t="shared" si="22"/>
        <v>210.1</v>
      </c>
      <c r="K62" s="6">
        <f t="shared" si="26"/>
        <v>0</v>
      </c>
      <c r="L62" s="126">
        <f t="shared" si="27"/>
        <v>15967.83</v>
      </c>
      <c r="M62" s="19">
        <f t="shared" si="28"/>
        <v>0</v>
      </c>
      <c r="N62" s="353"/>
      <c r="O62" s="353"/>
      <c r="P62" s="353"/>
      <c r="Q62" s="31"/>
      <c r="R62" s="31"/>
      <c r="S62" s="31"/>
      <c r="T62" s="31"/>
      <c r="U62" s="31"/>
      <c r="V62" s="31"/>
      <c r="W62" s="31"/>
      <c r="X62" s="31"/>
      <c r="Y62" s="31"/>
      <c r="Z62" s="31"/>
      <c r="AA62" s="31"/>
      <c r="AB62" s="31"/>
      <c r="AC62" s="31"/>
      <c r="AD62" s="31"/>
      <c r="AE62" s="31"/>
      <c r="AF62" s="31"/>
      <c r="AG62" s="31"/>
      <c r="AH62" s="31"/>
      <c r="AI62" s="31"/>
      <c r="AJ62" s="31"/>
      <c r="AK62" s="31"/>
      <c r="AL62" s="31"/>
      <c r="AM62" s="31"/>
      <c r="AN62" s="31"/>
      <c r="AO62" s="31"/>
      <c r="AP62" s="31"/>
      <c r="AQ62" s="31"/>
    </row>
    <row r="63" spans="2:43" s="27" customFormat="1" ht="36.9" customHeight="1" thickBot="1">
      <c r="B63" s="468"/>
      <c r="C63" s="469"/>
      <c r="D63" s="470" t="s">
        <v>365</v>
      </c>
      <c r="E63" s="471"/>
      <c r="F63" s="34" t="s">
        <v>272</v>
      </c>
      <c r="G63" s="219">
        <v>268.52999999999997</v>
      </c>
      <c r="H63" s="582">
        <f t="shared" si="21"/>
        <v>20408.28</v>
      </c>
      <c r="I63" s="12">
        <v>0</v>
      </c>
      <c r="J63" s="6">
        <f t="shared" si="22"/>
        <v>228.25</v>
      </c>
      <c r="K63" s="6">
        <f t="shared" si="26"/>
        <v>0</v>
      </c>
      <c r="L63" s="126">
        <f t="shared" si="27"/>
        <v>17347.04</v>
      </c>
      <c r="M63" s="19">
        <f t="shared" si="28"/>
        <v>0</v>
      </c>
      <c r="N63" s="353"/>
      <c r="O63" s="353"/>
      <c r="P63" s="353"/>
      <c r="Q63" s="31"/>
      <c r="R63" s="31"/>
      <c r="S63" s="31"/>
      <c r="T63" s="31"/>
      <c r="U63" s="31"/>
      <c r="V63" s="31"/>
      <c r="W63" s="31"/>
      <c r="X63" s="31"/>
      <c r="Y63" s="31"/>
      <c r="Z63" s="31"/>
      <c r="AA63" s="31"/>
      <c r="AB63" s="31"/>
      <c r="AC63" s="31"/>
      <c r="AD63" s="31"/>
      <c r="AE63" s="31"/>
      <c r="AF63" s="31"/>
      <c r="AG63" s="31"/>
      <c r="AH63" s="31"/>
      <c r="AI63" s="31"/>
      <c r="AJ63" s="31"/>
      <c r="AK63" s="31"/>
      <c r="AL63" s="31"/>
      <c r="AM63" s="31"/>
      <c r="AN63" s="31"/>
      <c r="AO63" s="31"/>
      <c r="AP63" s="31"/>
      <c r="AQ63" s="31"/>
    </row>
    <row r="64" spans="2:43" ht="17.25" customHeight="1" thickBot="1">
      <c r="B64" s="338"/>
      <c r="C64" s="175"/>
      <c r="D64" s="175"/>
      <c r="E64" s="175"/>
      <c r="F64" s="338"/>
      <c r="G64" s="338"/>
      <c r="H64" s="583"/>
      <c r="I64" s="338"/>
      <c r="J64" s="338"/>
      <c r="K64" s="338"/>
      <c r="L64" s="338"/>
      <c r="M64" s="338"/>
    </row>
    <row r="65" spans="1:43" ht="19.2" customHeight="1" thickBot="1">
      <c r="B65" s="317"/>
      <c r="C65" s="318"/>
      <c r="D65" s="318"/>
      <c r="E65" s="318"/>
      <c r="F65" s="305" t="s">
        <v>329</v>
      </c>
      <c r="G65" s="318"/>
      <c r="H65" s="588"/>
      <c r="I65" s="318"/>
      <c r="J65" s="318"/>
      <c r="K65" s="318"/>
      <c r="L65" s="318"/>
      <c r="M65" s="319"/>
    </row>
    <row r="66" spans="1:43" ht="17.25" customHeight="1" thickBot="1">
      <c r="B66" s="338"/>
      <c r="C66" s="338"/>
      <c r="D66" s="338"/>
      <c r="E66" s="338"/>
      <c r="F66" s="338"/>
      <c r="G66" s="338"/>
      <c r="H66" s="583"/>
      <c r="I66" s="338"/>
      <c r="J66" s="338"/>
      <c r="K66" s="338"/>
      <c r="L66" s="338"/>
      <c r="M66" s="338"/>
    </row>
    <row r="67" spans="1:43" ht="80.099999999999994" customHeight="1">
      <c r="B67" s="460"/>
      <c r="C67" s="461"/>
      <c r="D67" s="435" t="s">
        <v>358</v>
      </c>
      <c r="E67" s="437"/>
      <c r="F67" s="33" t="s">
        <v>199</v>
      </c>
      <c r="G67" s="221">
        <v>289.33</v>
      </c>
      <c r="H67" s="580">
        <f t="shared" ref="H67:H72" si="29">G67*курс</f>
        <v>21989.079999999998</v>
      </c>
      <c r="I67" s="8">
        <v>0</v>
      </c>
      <c r="J67" s="4">
        <f t="shared" ref="J67:J72" si="30">ROUND(G67*(1-скидка/100),2)</f>
        <v>245.93</v>
      </c>
      <c r="K67" s="4">
        <f t="shared" ref="K67:K88" si="31">J67*I67</f>
        <v>0</v>
      </c>
      <c r="L67" s="124">
        <f t="shared" ref="L67:L88" si="32">ROUND(H67*(1-скидка/100),2)</f>
        <v>18690.72</v>
      </c>
      <c r="M67" s="15">
        <f t="shared" ref="M67:M88" si="33">L67*I67</f>
        <v>0</v>
      </c>
    </row>
    <row r="68" spans="1:43" ht="80.099999999999994" customHeight="1" thickBot="1">
      <c r="B68" s="462"/>
      <c r="C68" s="463"/>
      <c r="D68" s="446" t="s">
        <v>359</v>
      </c>
      <c r="E68" s="448"/>
      <c r="F68" s="32" t="s">
        <v>200</v>
      </c>
      <c r="G68" s="222">
        <v>352.1</v>
      </c>
      <c r="H68" s="581">
        <f t="shared" si="29"/>
        <v>26759.600000000002</v>
      </c>
      <c r="I68" s="10">
        <v>0</v>
      </c>
      <c r="J68" s="5">
        <f t="shared" si="30"/>
        <v>299.29000000000002</v>
      </c>
      <c r="K68" s="5">
        <f t="shared" si="31"/>
        <v>0</v>
      </c>
      <c r="L68" s="125">
        <f t="shared" si="32"/>
        <v>22745.66</v>
      </c>
      <c r="M68" s="17">
        <f t="shared" si="33"/>
        <v>0</v>
      </c>
    </row>
    <row r="69" spans="1:43" ht="80.099999999999994" customHeight="1">
      <c r="B69" s="460"/>
      <c r="C69" s="461"/>
      <c r="D69" s="446" t="s">
        <v>386</v>
      </c>
      <c r="E69" s="448"/>
      <c r="F69" s="32" t="s">
        <v>210</v>
      </c>
      <c r="G69" s="223">
        <v>376.64</v>
      </c>
      <c r="H69" s="581">
        <f t="shared" si="29"/>
        <v>28624.639999999999</v>
      </c>
      <c r="I69" s="10">
        <v>0</v>
      </c>
      <c r="J69" s="5">
        <f t="shared" si="30"/>
        <v>320.14</v>
      </c>
      <c r="K69" s="5">
        <f t="shared" si="31"/>
        <v>0</v>
      </c>
      <c r="L69" s="125">
        <f t="shared" si="32"/>
        <v>24330.94</v>
      </c>
      <c r="M69" s="17">
        <f t="shared" si="33"/>
        <v>0</v>
      </c>
    </row>
    <row r="70" spans="1:43" ht="80.099999999999994" customHeight="1" thickBot="1">
      <c r="B70" s="462"/>
      <c r="C70" s="463"/>
      <c r="D70" s="446" t="s">
        <v>387</v>
      </c>
      <c r="E70" s="448"/>
      <c r="F70" s="32" t="s">
        <v>211</v>
      </c>
      <c r="G70" s="86">
        <v>441.66</v>
      </c>
      <c r="H70" s="581">
        <f t="shared" si="29"/>
        <v>33566.160000000003</v>
      </c>
      <c r="I70" s="10">
        <v>0</v>
      </c>
      <c r="J70" s="5">
        <f t="shared" si="30"/>
        <v>375.41</v>
      </c>
      <c r="K70" s="5">
        <f t="shared" si="31"/>
        <v>0</v>
      </c>
      <c r="L70" s="125">
        <f t="shared" si="32"/>
        <v>28531.24</v>
      </c>
      <c r="M70" s="17">
        <f t="shared" si="33"/>
        <v>0</v>
      </c>
    </row>
    <row r="71" spans="1:43" ht="111" customHeight="1" thickBot="1">
      <c r="B71" s="421"/>
      <c r="C71" s="423"/>
      <c r="D71" s="446" t="s">
        <v>357</v>
      </c>
      <c r="E71" s="448"/>
      <c r="F71" s="52" t="s">
        <v>221</v>
      </c>
      <c r="G71" s="86">
        <v>712</v>
      </c>
      <c r="H71" s="581">
        <f t="shared" si="29"/>
        <v>54112</v>
      </c>
      <c r="I71" s="10">
        <v>0</v>
      </c>
      <c r="J71" s="5">
        <f t="shared" si="30"/>
        <v>605.20000000000005</v>
      </c>
      <c r="K71" s="5">
        <f>J71*I71</f>
        <v>0</v>
      </c>
      <c r="L71" s="125">
        <f>ROUND(H71*(1-скидка/100),2)</f>
        <v>45995.199999999997</v>
      </c>
      <c r="M71" s="17">
        <f>L71*I71</f>
        <v>0</v>
      </c>
    </row>
    <row r="72" spans="1:43" s="25" customFormat="1" ht="111" customHeight="1" thickBot="1">
      <c r="A72" s="27"/>
      <c r="B72" s="421"/>
      <c r="C72" s="423"/>
      <c r="D72" s="443" t="s">
        <v>388</v>
      </c>
      <c r="E72" s="445"/>
      <c r="F72" s="121" t="s">
        <v>289</v>
      </c>
      <c r="G72" s="87">
        <v>333</v>
      </c>
      <c r="H72" s="582">
        <f t="shared" si="29"/>
        <v>25308</v>
      </c>
      <c r="I72" s="12">
        <v>0</v>
      </c>
      <c r="J72" s="6">
        <f t="shared" si="30"/>
        <v>283.05</v>
      </c>
      <c r="K72" s="6">
        <f>J72*I72</f>
        <v>0</v>
      </c>
      <c r="L72" s="126">
        <f>ROUND(H72*(1-скидка/100),2)</f>
        <v>21511.8</v>
      </c>
      <c r="M72" s="19">
        <f>L72*I72</f>
        <v>0</v>
      </c>
      <c r="N72" s="353"/>
      <c r="O72" s="353"/>
      <c r="P72" s="353"/>
      <c r="Q72" s="31"/>
      <c r="R72" s="31"/>
      <c r="S72" s="31"/>
      <c r="T72" s="31"/>
      <c r="U72" s="31"/>
      <c r="V72" s="31"/>
      <c r="W72" s="31"/>
      <c r="X72" s="31"/>
      <c r="Y72" s="31"/>
      <c r="Z72" s="31"/>
      <c r="AA72" s="31"/>
      <c r="AB72" s="31"/>
      <c r="AC72" s="31"/>
      <c r="AD72" s="31"/>
      <c r="AE72" s="31"/>
      <c r="AF72" s="31"/>
      <c r="AG72" s="31"/>
      <c r="AH72" s="31"/>
      <c r="AI72" s="31"/>
      <c r="AJ72" s="31"/>
      <c r="AK72" s="31"/>
      <c r="AL72" s="31"/>
      <c r="AM72" s="31"/>
      <c r="AN72" s="31"/>
      <c r="AO72" s="31"/>
      <c r="AP72" s="31"/>
      <c r="AQ72" s="31"/>
    </row>
    <row r="73" spans="1:43" s="27" customFormat="1" ht="20.100000000000001" customHeight="1" thickBot="1">
      <c r="B73" s="339"/>
      <c r="C73" s="339"/>
      <c r="D73" s="339"/>
      <c r="E73" s="339"/>
      <c r="F73" s="335"/>
      <c r="G73" s="335"/>
      <c r="H73" s="578"/>
      <c r="I73" s="335"/>
      <c r="J73" s="335"/>
      <c r="K73" s="335"/>
      <c r="L73" s="335"/>
      <c r="M73" s="335"/>
      <c r="N73" s="353"/>
      <c r="O73" s="353"/>
      <c r="P73" s="353"/>
      <c r="Q73" s="31"/>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row>
    <row r="74" spans="1:43" s="27" customFormat="1" ht="20.100000000000001" customHeight="1" thickBot="1">
      <c r="B74" s="340"/>
      <c r="C74" s="341"/>
      <c r="D74" s="341"/>
      <c r="E74" s="341"/>
      <c r="F74" s="315" t="s">
        <v>481</v>
      </c>
      <c r="G74" s="341"/>
      <c r="H74" s="589"/>
      <c r="I74" s="341"/>
      <c r="J74" s="341"/>
      <c r="K74" s="341"/>
      <c r="L74" s="341"/>
      <c r="M74" s="342"/>
      <c r="N74" s="353"/>
      <c r="O74" s="353"/>
      <c r="P74" s="353"/>
      <c r="Q74" s="31"/>
      <c r="R74" s="31"/>
      <c r="S74" s="31"/>
      <c r="T74" s="31"/>
      <c r="U74" s="31"/>
      <c r="V74" s="31"/>
      <c r="W74" s="31"/>
      <c r="X74" s="31"/>
      <c r="Y74" s="31"/>
      <c r="Z74" s="31"/>
      <c r="AA74" s="31"/>
      <c r="AB74" s="31"/>
      <c r="AC74" s="31"/>
      <c r="AD74" s="31"/>
      <c r="AE74" s="31"/>
      <c r="AF74" s="31"/>
      <c r="AG74" s="31"/>
      <c r="AH74" s="31"/>
      <c r="AI74" s="31"/>
      <c r="AJ74" s="31"/>
      <c r="AK74" s="31"/>
      <c r="AL74" s="31"/>
      <c r="AM74" s="31"/>
      <c r="AN74" s="31"/>
      <c r="AO74" s="31"/>
      <c r="AP74" s="31"/>
      <c r="AQ74" s="31"/>
    </row>
    <row r="75" spans="1:43" s="27" customFormat="1" ht="20.100000000000001" customHeight="1" thickBot="1">
      <c r="B75" s="338"/>
      <c r="C75" s="338"/>
      <c r="D75" s="338"/>
      <c r="E75" s="338"/>
      <c r="F75" s="338"/>
      <c r="G75" s="338"/>
      <c r="H75" s="583"/>
      <c r="I75" s="338"/>
      <c r="J75" s="338"/>
      <c r="K75" s="338"/>
      <c r="L75" s="338"/>
      <c r="M75" s="338"/>
      <c r="N75" s="353"/>
      <c r="O75" s="353"/>
      <c r="P75" s="353"/>
      <c r="Q75" s="31"/>
      <c r="R75" s="31"/>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row>
    <row r="76" spans="1:43" s="27" customFormat="1" ht="80.099999999999994" customHeight="1" thickBot="1">
      <c r="B76" s="68"/>
      <c r="C76" s="564" t="s">
        <v>448</v>
      </c>
      <c r="D76" s="565"/>
      <c r="E76" s="566"/>
      <c r="F76" s="180" t="s">
        <v>449</v>
      </c>
      <c r="G76" s="120">
        <v>49</v>
      </c>
      <c r="H76" s="582">
        <f>G76*курс</f>
        <v>3724</v>
      </c>
      <c r="I76" s="12">
        <v>0</v>
      </c>
      <c r="J76" s="6">
        <f>ROUND(G76*(1-скидка/100),2)</f>
        <v>41.65</v>
      </c>
      <c r="K76" s="6">
        <f>J76*I76</f>
        <v>0</v>
      </c>
      <c r="L76" s="126">
        <f>ROUND(H76*(1-скидка/100),2)</f>
        <v>3165.4</v>
      </c>
      <c r="M76" s="19">
        <f>L76*I76</f>
        <v>0</v>
      </c>
      <c r="N76" s="353"/>
      <c r="O76" s="353"/>
      <c r="P76" s="353"/>
      <c r="Q76" s="31"/>
      <c r="R76" s="31"/>
      <c r="S76" s="31"/>
      <c r="T76" s="31"/>
      <c r="U76" s="31"/>
      <c r="V76" s="31"/>
      <c r="W76" s="31"/>
      <c r="X76" s="31"/>
      <c r="Y76" s="31"/>
      <c r="Z76" s="31"/>
      <c r="AA76" s="31"/>
      <c r="AB76" s="31"/>
      <c r="AC76" s="31"/>
      <c r="AD76" s="31"/>
      <c r="AE76" s="31"/>
      <c r="AF76" s="31"/>
      <c r="AG76" s="31"/>
      <c r="AH76" s="31"/>
      <c r="AI76" s="31"/>
      <c r="AJ76" s="31"/>
      <c r="AK76" s="31"/>
      <c r="AL76" s="31"/>
      <c r="AM76" s="31"/>
      <c r="AN76" s="31"/>
      <c r="AO76" s="31"/>
      <c r="AP76" s="31"/>
      <c r="AQ76" s="31"/>
    </row>
    <row r="77" spans="1:43" s="27" customFormat="1" ht="80.099999999999994" customHeight="1" thickBot="1">
      <c r="B77" s="68"/>
      <c r="C77" s="567" t="s">
        <v>450</v>
      </c>
      <c r="D77" s="568"/>
      <c r="E77" s="569"/>
      <c r="F77" s="181" t="s">
        <v>451</v>
      </c>
      <c r="G77" s="86">
        <v>100</v>
      </c>
      <c r="H77" s="582">
        <f>G77*курс</f>
        <v>7600</v>
      </c>
      <c r="I77" s="12">
        <v>0</v>
      </c>
      <c r="J77" s="6">
        <f>ROUND(G77*(1-скидка/100),2)</f>
        <v>85</v>
      </c>
      <c r="K77" s="6">
        <f t="shared" ref="K77:K79" si="34">J77*I77</f>
        <v>0</v>
      </c>
      <c r="L77" s="126">
        <f>ROUND(H77*(1-скидка/100),2)</f>
        <v>6460</v>
      </c>
      <c r="M77" s="19">
        <f t="shared" ref="M77:M79" si="35">L77*I77</f>
        <v>0</v>
      </c>
      <c r="N77" s="353"/>
      <c r="O77" s="353"/>
      <c r="P77" s="353"/>
      <c r="Q77" s="31"/>
      <c r="R77" s="31"/>
      <c r="S77" s="31"/>
      <c r="T77" s="31"/>
      <c r="U77" s="31"/>
      <c r="V77" s="31"/>
      <c r="W77" s="31"/>
      <c r="X77" s="31"/>
      <c r="Y77" s="31"/>
      <c r="Z77" s="31"/>
      <c r="AA77" s="31"/>
      <c r="AB77" s="31"/>
      <c r="AC77" s="31"/>
      <c r="AD77" s="31"/>
      <c r="AE77" s="31"/>
      <c r="AF77" s="31"/>
      <c r="AG77" s="31"/>
      <c r="AH77" s="31"/>
      <c r="AI77" s="31"/>
      <c r="AJ77" s="31"/>
      <c r="AK77" s="31"/>
      <c r="AL77" s="31"/>
      <c r="AM77" s="31"/>
      <c r="AN77" s="31"/>
      <c r="AO77" s="31"/>
      <c r="AP77" s="31"/>
      <c r="AQ77" s="31"/>
    </row>
    <row r="78" spans="1:43" s="27" customFormat="1" ht="117.6" customHeight="1" thickBot="1">
      <c r="B78" s="49"/>
      <c r="C78" s="567" t="s">
        <v>452</v>
      </c>
      <c r="D78" s="568"/>
      <c r="E78" s="569"/>
      <c r="F78" s="181" t="s">
        <v>453</v>
      </c>
      <c r="G78" s="86">
        <v>233</v>
      </c>
      <c r="H78" s="582">
        <f>G78*курс</f>
        <v>17708</v>
      </c>
      <c r="I78" s="12">
        <v>0</v>
      </c>
      <c r="J78" s="6">
        <f>ROUND(G78*(1-скидка/100),2)</f>
        <v>198.05</v>
      </c>
      <c r="K78" s="6">
        <f t="shared" si="34"/>
        <v>0</v>
      </c>
      <c r="L78" s="126">
        <f>ROUND(H78*(1-скидка/100),2)</f>
        <v>15051.8</v>
      </c>
      <c r="M78" s="19">
        <f t="shared" si="35"/>
        <v>0</v>
      </c>
      <c r="N78" s="353"/>
      <c r="O78" s="353"/>
      <c r="P78" s="353"/>
      <c r="Q78" s="31"/>
      <c r="R78" s="31"/>
      <c r="S78" s="31"/>
      <c r="T78" s="31"/>
      <c r="U78" s="31"/>
      <c r="V78" s="31"/>
      <c r="W78" s="31"/>
      <c r="X78" s="31"/>
      <c r="Y78" s="31"/>
      <c r="Z78" s="31"/>
      <c r="AA78" s="31"/>
      <c r="AB78" s="31"/>
      <c r="AC78" s="31"/>
      <c r="AD78" s="31"/>
      <c r="AE78" s="31"/>
      <c r="AF78" s="31"/>
      <c r="AG78" s="31"/>
      <c r="AH78" s="31"/>
      <c r="AI78" s="31"/>
      <c r="AJ78" s="31"/>
      <c r="AK78" s="31"/>
      <c r="AL78" s="31"/>
      <c r="AM78" s="31"/>
      <c r="AN78" s="31"/>
      <c r="AO78" s="31"/>
      <c r="AP78" s="31"/>
      <c r="AQ78" s="31"/>
    </row>
    <row r="79" spans="1:43" s="27" customFormat="1" ht="119.4" customHeight="1" thickBot="1">
      <c r="B79" s="37"/>
      <c r="C79" s="561" t="s">
        <v>454</v>
      </c>
      <c r="D79" s="562"/>
      <c r="E79" s="563"/>
      <c r="F79" s="182" t="s">
        <v>455</v>
      </c>
      <c r="G79" s="87">
        <v>327</v>
      </c>
      <c r="H79" s="582">
        <f>G79*курс</f>
        <v>24852</v>
      </c>
      <c r="I79" s="12">
        <v>0</v>
      </c>
      <c r="J79" s="6">
        <f>ROUND(G79*(1-скидка/100),2)</f>
        <v>277.95</v>
      </c>
      <c r="K79" s="6">
        <f t="shared" si="34"/>
        <v>0</v>
      </c>
      <c r="L79" s="126">
        <f>ROUND(H79*(1-скидка/100),2)</f>
        <v>21124.2</v>
      </c>
      <c r="M79" s="19">
        <f t="shared" si="35"/>
        <v>0</v>
      </c>
      <c r="N79" s="353"/>
      <c r="O79" s="353"/>
      <c r="P79" s="353"/>
      <c r="Q79" s="31"/>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row>
    <row r="80" spans="1:43" ht="17.25" customHeight="1" thickBot="1">
      <c r="B80" s="339"/>
      <c r="C80" s="339"/>
      <c r="D80" s="339"/>
      <c r="E80" s="339"/>
      <c r="F80" s="339"/>
      <c r="G80" s="339"/>
      <c r="H80" s="590"/>
      <c r="I80" s="339"/>
      <c r="J80" s="339"/>
      <c r="K80" s="339"/>
      <c r="L80" s="339"/>
      <c r="M80" s="339"/>
    </row>
    <row r="81" spans="2:43" ht="15.75" customHeight="1" thickBot="1">
      <c r="B81" s="317"/>
      <c r="C81" s="318"/>
      <c r="D81" s="318"/>
      <c r="E81" s="318"/>
      <c r="F81" s="305" t="s">
        <v>274</v>
      </c>
      <c r="G81" s="318"/>
      <c r="H81" s="588"/>
      <c r="I81" s="318"/>
      <c r="J81" s="318"/>
      <c r="K81" s="318"/>
      <c r="L81" s="318"/>
      <c r="M81" s="319"/>
    </row>
    <row r="82" spans="2:43" ht="15" thickBot="1">
      <c r="B82" s="335"/>
      <c r="C82" s="338"/>
      <c r="D82" s="338"/>
      <c r="E82" s="338"/>
      <c r="F82" s="335"/>
      <c r="G82" s="335"/>
      <c r="H82" s="578"/>
      <c r="I82" s="335"/>
      <c r="J82" s="335"/>
      <c r="K82" s="335"/>
      <c r="L82" s="335"/>
      <c r="M82" s="335"/>
    </row>
    <row r="83" spans="2:43" ht="99.9" customHeight="1" thickBot="1">
      <c r="B83" s="37"/>
      <c r="C83" s="440" t="s">
        <v>250</v>
      </c>
      <c r="D83" s="441"/>
      <c r="E83" s="442"/>
      <c r="F83" s="33" t="s">
        <v>32</v>
      </c>
      <c r="G83" s="224">
        <v>573.96</v>
      </c>
      <c r="H83" s="580">
        <f>G83*курс</f>
        <v>43620.960000000006</v>
      </c>
      <c r="I83" s="8">
        <v>0</v>
      </c>
      <c r="J83" s="4">
        <f>ROUND(G83*(1-скидка/100),2)</f>
        <v>487.87</v>
      </c>
      <c r="K83" s="4">
        <f t="shared" si="31"/>
        <v>0</v>
      </c>
      <c r="L83" s="124">
        <f t="shared" si="32"/>
        <v>37077.82</v>
      </c>
      <c r="M83" s="15">
        <f t="shared" si="33"/>
        <v>0</v>
      </c>
    </row>
    <row r="84" spans="2:43" ht="99.9" customHeight="1" thickBot="1">
      <c r="B84" s="37"/>
      <c r="C84" s="438" t="s">
        <v>250</v>
      </c>
      <c r="D84" s="439"/>
      <c r="E84" s="459"/>
      <c r="F84" s="34" t="s">
        <v>33</v>
      </c>
      <c r="G84" s="225">
        <v>743.01</v>
      </c>
      <c r="H84" s="582">
        <f>G84*курс</f>
        <v>56468.76</v>
      </c>
      <c r="I84" s="12">
        <v>0</v>
      </c>
      <c r="J84" s="6">
        <f>ROUND(G84*(1-скидка/100),2)</f>
        <v>631.55999999999995</v>
      </c>
      <c r="K84" s="6">
        <f t="shared" si="31"/>
        <v>0</v>
      </c>
      <c r="L84" s="126">
        <f t="shared" si="32"/>
        <v>47998.45</v>
      </c>
      <c r="M84" s="19">
        <f t="shared" si="33"/>
        <v>0</v>
      </c>
    </row>
    <row r="85" spans="2:43" ht="15" thickBot="1">
      <c r="B85" s="338"/>
      <c r="C85" s="175"/>
      <c r="D85" s="175"/>
      <c r="E85" s="175"/>
      <c r="F85" s="338"/>
      <c r="G85" s="338"/>
      <c r="H85" s="583"/>
      <c r="I85" s="338"/>
      <c r="J85" s="338"/>
      <c r="K85" s="338"/>
      <c r="L85" s="338"/>
      <c r="M85" s="338"/>
    </row>
    <row r="86" spans="2:43" ht="18.600000000000001" thickBot="1">
      <c r="B86" s="317"/>
      <c r="C86" s="318"/>
      <c r="D86" s="318"/>
      <c r="E86" s="318"/>
      <c r="F86" s="305" t="s">
        <v>482</v>
      </c>
      <c r="G86" s="318"/>
      <c r="H86" s="588"/>
      <c r="I86" s="318"/>
      <c r="J86" s="318"/>
      <c r="K86" s="318"/>
      <c r="L86" s="318"/>
      <c r="M86" s="319"/>
    </row>
    <row r="87" spans="2:43" ht="15" thickBot="1">
      <c r="B87" s="338"/>
      <c r="C87" s="338"/>
      <c r="D87" s="338"/>
      <c r="E87" s="338"/>
      <c r="F87" s="338"/>
      <c r="G87" s="338"/>
      <c r="H87" s="583"/>
      <c r="I87" s="338"/>
      <c r="J87" s="338"/>
      <c r="K87" s="338"/>
      <c r="L87" s="338"/>
      <c r="M87" s="338"/>
    </row>
    <row r="88" spans="2:43" ht="153.6" customHeight="1" thickBot="1">
      <c r="B88" s="421"/>
      <c r="C88" s="422"/>
      <c r="D88" s="423"/>
      <c r="E88" s="40" t="s">
        <v>327</v>
      </c>
      <c r="F88" s="39" t="s">
        <v>201</v>
      </c>
      <c r="G88" s="88">
        <v>800.51</v>
      </c>
      <c r="H88" s="591">
        <f>G88*курс</f>
        <v>60838.76</v>
      </c>
      <c r="I88" s="22">
        <v>0</v>
      </c>
      <c r="J88" s="20">
        <f>ROUND(G88*(1-скидка/100),2)</f>
        <v>680.43</v>
      </c>
      <c r="K88" s="20">
        <f t="shared" si="31"/>
        <v>0</v>
      </c>
      <c r="L88" s="127">
        <f t="shared" si="32"/>
        <v>51712.95</v>
      </c>
      <c r="M88" s="24">
        <f t="shared" si="33"/>
        <v>0</v>
      </c>
    </row>
    <row r="89" spans="2:43" s="27" customFormat="1" ht="14.4" customHeight="1" thickBot="1">
      <c r="B89" s="335"/>
      <c r="C89" s="335"/>
      <c r="D89" s="335"/>
      <c r="E89" s="335"/>
      <c r="F89" s="335"/>
      <c r="G89" s="335"/>
      <c r="H89" s="578"/>
      <c r="I89" s="335"/>
      <c r="J89" s="335"/>
      <c r="K89" s="335"/>
      <c r="L89" s="335"/>
      <c r="M89" s="335"/>
      <c r="N89" s="353"/>
      <c r="O89" s="353"/>
      <c r="P89" s="353"/>
      <c r="Q89" s="31"/>
      <c r="R89" s="31"/>
      <c r="S89" s="31"/>
      <c r="T89" s="31"/>
      <c r="U89" s="31"/>
      <c r="V89" s="31"/>
      <c r="W89" s="31"/>
      <c r="X89" s="31"/>
      <c r="Y89" s="31"/>
      <c r="Z89" s="31"/>
      <c r="AA89" s="31"/>
      <c r="AB89" s="31"/>
      <c r="AC89" s="31"/>
      <c r="AD89" s="31"/>
      <c r="AE89" s="31"/>
      <c r="AF89" s="31"/>
      <c r="AG89" s="31"/>
      <c r="AH89" s="31"/>
      <c r="AI89" s="31"/>
      <c r="AJ89" s="31"/>
      <c r="AK89" s="31"/>
      <c r="AL89" s="31"/>
      <c r="AM89" s="31"/>
      <c r="AN89" s="31"/>
      <c r="AO89" s="31"/>
      <c r="AP89" s="31"/>
      <c r="AQ89" s="31"/>
    </row>
    <row r="90" spans="2:43" s="27" customFormat="1" ht="18.75" customHeight="1" thickBot="1">
      <c r="B90" s="317"/>
      <c r="C90" s="318"/>
      <c r="D90" s="318"/>
      <c r="E90" s="318"/>
      <c r="F90" s="305" t="s">
        <v>273</v>
      </c>
      <c r="G90" s="318"/>
      <c r="H90" s="588"/>
      <c r="I90" s="318"/>
      <c r="J90" s="318"/>
      <c r="K90" s="318"/>
      <c r="L90" s="318"/>
      <c r="M90" s="319"/>
      <c r="N90" s="353"/>
      <c r="O90" s="353"/>
      <c r="P90" s="353"/>
      <c r="Q90" s="31"/>
      <c r="R90" s="31"/>
      <c r="S90" s="31"/>
      <c r="T90" s="31"/>
      <c r="U90" s="31"/>
      <c r="V90" s="31"/>
      <c r="W90" s="31"/>
      <c r="X90" s="31"/>
      <c r="Y90" s="31"/>
      <c r="Z90" s="31"/>
      <c r="AA90" s="31"/>
      <c r="AB90" s="31"/>
      <c r="AC90" s="31"/>
      <c r="AD90" s="31"/>
      <c r="AE90" s="31"/>
      <c r="AF90" s="31"/>
      <c r="AG90" s="31"/>
      <c r="AH90" s="31"/>
      <c r="AI90" s="31"/>
      <c r="AJ90" s="31"/>
      <c r="AK90" s="31"/>
      <c r="AL90" s="31"/>
      <c r="AM90" s="31"/>
      <c r="AN90" s="31"/>
      <c r="AO90" s="31"/>
      <c r="AP90" s="31"/>
      <c r="AQ90" s="31"/>
    </row>
    <row r="91" spans="2:43" s="27" customFormat="1" ht="15" thickBot="1">
      <c r="B91" s="338"/>
      <c r="C91" s="338"/>
      <c r="D91" s="338"/>
      <c r="E91" s="338"/>
      <c r="F91" s="338"/>
      <c r="G91" s="338"/>
      <c r="H91" s="583"/>
      <c r="I91" s="338"/>
      <c r="J91" s="338"/>
      <c r="K91" s="338"/>
      <c r="L91" s="338"/>
      <c r="M91" s="338"/>
      <c r="N91" s="353"/>
      <c r="O91" s="353"/>
      <c r="P91" s="353"/>
      <c r="Q91" s="31"/>
      <c r="R91" s="31"/>
      <c r="S91" s="31"/>
      <c r="T91" s="31"/>
      <c r="U91" s="31"/>
      <c r="V91" s="31"/>
      <c r="W91" s="31"/>
      <c r="X91" s="31"/>
      <c r="Y91" s="31"/>
      <c r="Z91" s="31"/>
      <c r="AA91" s="31"/>
      <c r="AB91" s="31"/>
      <c r="AC91" s="31"/>
      <c r="AD91" s="31"/>
      <c r="AE91" s="31"/>
      <c r="AF91" s="31"/>
      <c r="AG91" s="31"/>
      <c r="AH91" s="31"/>
      <c r="AI91" s="31"/>
      <c r="AJ91" s="31"/>
      <c r="AK91" s="31"/>
      <c r="AL91" s="31"/>
      <c r="AM91" s="31"/>
      <c r="AN91" s="31"/>
      <c r="AO91" s="31"/>
      <c r="AP91" s="31"/>
      <c r="AQ91" s="31"/>
    </row>
    <row r="92" spans="2:43" s="63" customFormat="1" ht="30" customHeight="1">
      <c r="B92" s="472"/>
      <c r="C92" s="435" t="s">
        <v>350</v>
      </c>
      <c r="D92" s="436"/>
      <c r="E92" s="437"/>
      <c r="F92" s="57">
        <v>15</v>
      </c>
      <c r="G92" s="226">
        <v>98.78</v>
      </c>
      <c r="H92" s="592">
        <f>G92*курс</f>
        <v>7507.28</v>
      </c>
      <c r="I92" s="62">
        <v>0</v>
      </c>
      <c r="J92" s="114">
        <f>ROUND(G92*(1-скидка/100),2)</f>
        <v>83.96</v>
      </c>
      <c r="K92" s="114">
        <f>J92*I92</f>
        <v>0</v>
      </c>
      <c r="L92" s="128">
        <f>ROUND(H92*(1-скидка/100),2)</f>
        <v>6381.19</v>
      </c>
      <c r="M92" s="115">
        <f>L92*I92</f>
        <v>0</v>
      </c>
      <c r="N92" s="370"/>
      <c r="O92" s="370"/>
      <c r="P92" s="370"/>
      <c r="Q92" s="371"/>
      <c r="R92" s="371"/>
      <c r="S92" s="371"/>
      <c r="T92" s="371"/>
      <c r="U92" s="371"/>
      <c r="V92" s="371"/>
      <c r="W92" s="371"/>
      <c r="X92" s="371"/>
      <c r="Y92" s="371"/>
      <c r="Z92" s="371"/>
      <c r="AA92" s="371"/>
      <c r="AB92" s="371"/>
      <c r="AC92" s="371"/>
      <c r="AD92" s="371"/>
      <c r="AE92" s="371"/>
      <c r="AF92" s="371"/>
      <c r="AG92" s="371"/>
      <c r="AH92" s="371"/>
      <c r="AI92" s="371"/>
      <c r="AJ92" s="371"/>
      <c r="AK92" s="371"/>
      <c r="AL92" s="371"/>
      <c r="AM92" s="371"/>
      <c r="AN92" s="371"/>
      <c r="AO92" s="371"/>
      <c r="AP92" s="371"/>
      <c r="AQ92" s="371"/>
    </row>
    <row r="93" spans="2:43" s="63" customFormat="1" ht="30" customHeight="1">
      <c r="B93" s="473"/>
      <c r="C93" s="446" t="s">
        <v>351</v>
      </c>
      <c r="D93" s="447"/>
      <c r="E93" s="448"/>
      <c r="F93" s="64">
        <v>30</v>
      </c>
      <c r="G93" s="89">
        <v>153.66</v>
      </c>
      <c r="H93" s="593">
        <f>G93*курс</f>
        <v>11678.16</v>
      </c>
      <c r="I93" s="65">
        <v>0</v>
      </c>
      <c r="J93" s="116">
        <f>ROUND(G93*(1-скидка/100),2)</f>
        <v>130.61000000000001</v>
      </c>
      <c r="K93" s="116">
        <f>J93*I93</f>
        <v>0</v>
      </c>
      <c r="L93" s="129">
        <f>ROUND(H93*(1-скидка/100),2)</f>
        <v>9926.44</v>
      </c>
      <c r="M93" s="117">
        <f>L93*I93</f>
        <v>0</v>
      </c>
      <c r="N93" s="370"/>
      <c r="O93" s="370"/>
      <c r="P93" s="370"/>
      <c r="Q93" s="371"/>
      <c r="R93" s="371"/>
      <c r="S93" s="371"/>
      <c r="T93" s="371"/>
      <c r="U93" s="371"/>
      <c r="V93" s="371"/>
      <c r="W93" s="371"/>
      <c r="X93" s="371"/>
      <c r="Y93" s="371"/>
      <c r="Z93" s="371"/>
      <c r="AA93" s="371"/>
      <c r="AB93" s="371"/>
      <c r="AC93" s="371"/>
      <c r="AD93" s="371"/>
      <c r="AE93" s="371"/>
      <c r="AF93" s="371"/>
      <c r="AG93" s="371"/>
      <c r="AH93" s="371"/>
      <c r="AI93" s="371"/>
      <c r="AJ93" s="371"/>
      <c r="AK93" s="371"/>
      <c r="AL93" s="371"/>
      <c r="AM93" s="371"/>
      <c r="AN93" s="371"/>
      <c r="AO93" s="371"/>
      <c r="AP93" s="371"/>
      <c r="AQ93" s="371"/>
    </row>
    <row r="94" spans="2:43" s="63" customFormat="1" ht="30" customHeight="1" thickBot="1">
      <c r="B94" s="474"/>
      <c r="C94" s="456" t="s">
        <v>352</v>
      </c>
      <c r="D94" s="457"/>
      <c r="E94" s="458"/>
      <c r="F94" s="66">
        <v>60</v>
      </c>
      <c r="G94" s="227">
        <v>274.39</v>
      </c>
      <c r="H94" s="594">
        <f>G94*курс</f>
        <v>20853.64</v>
      </c>
      <c r="I94" s="67">
        <v>0</v>
      </c>
      <c r="J94" s="118">
        <f>ROUND(G94*(1-скидка/100),2)</f>
        <v>233.23</v>
      </c>
      <c r="K94" s="118">
        <f>J94*I94</f>
        <v>0</v>
      </c>
      <c r="L94" s="130">
        <f>ROUND(H94*(1-скидка/100),2)</f>
        <v>17725.59</v>
      </c>
      <c r="M94" s="119">
        <f>L94*I94</f>
        <v>0</v>
      </c>
      <c r="N94" s="370"/>
      <c r="O94" s="370"/>
      <c r="P94" s="370"/>
      <c r="Q94" s="371"/>
      <c r="R94" s="371"/>
      <c r="S94" s="371"/>
      <c r="T94" s="371"/>
      <c r="U94" s="371"/>
      <c r="V94" s="371"/>
      <c r="W94" s="371"/>
      <c r="X94" s="371"/>
      <c r="Y94" s="371"/>
      <c r="Z94" s="371"/>
      <c r="AA94" s="371"/>
      <c r="AB94" s="371"/>
      <c r="AC94" s="371"/>
      <c r="AD94" s="371"/>
      <c r="AE94" s="371"/>
      <c r="AF94" s="371"/>
      <c r="AG94" s="371"/>
      <c r="AH94" s="371"/>
      <c r="AI94" s="371"/>
      <c r="AJ94" s="371"/>
      <c r="AK94" s="371"/>
      <c r="AL94" s="371"/>
      <c r="AM94" s="371"/>
      <c r="AN94" s="371"/>
      <c r="AO94" s="371"/>
      <c r="AP94" s="371"/>
      <c r="AQ94" s="371"/>
    </row>
    <row r="95" spans="2:43" s="27" customFormat="1" ht="15" thickBot="1">
      <c r="B95" s="335"/>
      <c r="C95" s="339"/>
      <c r="D95" s="339"/>
      <c r="E95" s="339"/>
      <c r="F95" s="335"/>
      <c r="G95" s="335"/>
      <c r="H95" s="578"/>
      <c r="I95" s="335"/>
      <c r="J95" s="335"/>
      <c r="K95" s="335"/>
      <c r="L95" s="335"/>
      <c r="M95" s="335"/>
      <c r="N95" s="353"/>
      <c r="O95" s="353"/>
      <c r="P95" s="353"/>
      <c r="Q95" s="31"/>
      <c r="R95" s="31"/>
      <c r="S95" s="31"/>
      <c r="T95" s="31"/>
      <c r="U95" s="31"/>
      <c r="V95" s="31"/>
      <c r="W95" s="31"/>
      <c r="X95" s="31"/>
      <c r="Y95" s="31"/>
      <c r="Z95" s="31"/>
      <c r="AA95" s="31"/>
      <c r="AB95" s="31"/>
      <c r="AC95" s="31"/>
      <c r="AD95" s="31"/>
      <c r="AE95" s="31"/>
      <c r="AF95" s="31"/>
      <c r="AG95" s="31"/>
      <c r="AH95" s="31"/>
      <c r="AI95" s="31"/>
      <c r="AJ95" s="31"/>
      <c r="AK95" s="31"/>
      <c r="AL95" s="31"/>
      <c r="AM95" s="31"/>
      <c r="AN95" s="31"/>
      <c r="AO95" s="31"/>
      <c r="AP95" s="31"/>
      <c r="AQ95" s="31"/>
    </row>
    <row r="96" spans="2:43" ht="15.75" customHeight="1" thickBot="1">
      <c r="B96" s="317"/>
      <c r="C96" s="318"/>
      <c r="D96" s="318"/>
      <c r="E96" s="318"/>
      <c r="F96" s="305" t="s">
        <v>81</v>
      </c>
      <c r="G96" s="318"/>
      <c r="H96" s="588"/>
      <c r="I96" s="318"/>
      <c r="J96" s="318"/>
      <c r="K96" s="318"/>
      <c r="L96" s="318"/>
      <c r="M96" s="319"/>
    </row>
    <row r="97" spans="2:43" ht="15" thickBot="1">
      <c r="B97" s="338"/>
      <c r="C97" s="338"/>
      <c r="D97" s="338"/>
      <c r="E97" s="338"/>
      <c r="F97" s="338"/>
      <c r="G97" s="338"/>
      <c r="H97" s="583"/>
      <c r="I97" s="338"/>
      <c r="J97" s="338"/>
      <c r="K97" s="338"/>
      <c r="L97" s="338"/>
      <c r="M97" s="338"/>
    </row>
    <row r="98" spans="2:43" ht="105" customHeight="1" thickBot="1">
      <c r="B98" s="37"/>
      <c r="C98" s="512" t="s">
        <v>335</v>
      </c>
      <c r="D98" s="513"/>
      <c r="E98" s="514"/>
      <c r="F98" s="102" t="s">
        <v>2</v>
      </c>
      <c r="G98" s="228">
        <v>132.68</v>
      </c>
      <c r="H98" s="580">
        <f>G98*курс</f>
        <v>10083.68</v>
      </c>
      <c r="I98" s="8">
        <v>0</v>
      </c>
      <c r="J98" s="4">
        <f>ROUND(G98*(1-скидка/100),2)</f>
        <v>112.78</v>
      </c>
      <c r="K98" s="4">
        <f>J98*I98</f>
        <v>0</v>
      </c>
      <c r="L98" s="124">
        <f>ROUND(H98*(1-скидка/100),2)</f>
        <v>8571.1299999999992</v>
      </c>
      <c r="M98" s="15">
        <f>L98*I98</f>
        <v>0</v>
      </c>
    </row>
    <row r="99" spans="2:43" ht="117.6" customHeight="1" thickBot="1">
      <c r="B99" s="37"/>
      <c r="C99" s="446" t="s">
        <v>336</v>
      </c>
      <c r="D99" s="447"/>
      <c r="E99" s="448"/>
      <c r="F99" s="103" t="s">
        <v>39</v>
      </c>
      <c r="G99" s="229">
        <v>132.68</v>
      </c>
      <c r="H99" s="581">
        <f>G99*курс</f>
        <v>10083.68</v>
      </c>
      <c r="I99" s="10">
        <v>0</v>
      </c>
      <c r="J99" s="5">
        <f>ROUND(G99*(1-скидка/100),2)</f>
        <v>112.78</v>
      </c>
      <c r="K99" s="5">
        <f>J99*I99</f>
        <v>0</v>
      </c>
      <c r="L99" s="125">
        <f>ROUND(H99*(1-скидка/100),2)</f>
        <v>8571.1299999999992</v>
      </c>
      <c r="M99" s="17">
        <f>L99*I99</f>
        <v>0</v>
      </c>
    </row>
    <row r="100" spans="2:43" ht="118.2" customHeight="1" thickBot="1">
      <c r="B100" s="37"/>
      <c r="C100" s="446" t="s">
        <v>337</v>
      </c>
      <c r="D100" s="447"/>
      <c r="E100" s="448"/>
      <c r="F100" s="103" t="s">
        <v>3</v>
      </c>
      <c r="G100" s="230">
        <v>148.16</v>
      </c>
      <c r="H100" s="581">
        <f>G100*курс</f>
        <v>11260.16</v>
      </c>
      <c r="I100" s="10">
        <v>0</v>
      </c>
      <c r="J100" s="5">
        <f>ROUND(G100*(1-скидка/100),2)</f>
        <v>125.94</v>
      </c>
      <c r="K100" s="5">
        <f>J100*I100</f>
        <v>0</v>
      </c>
      <c r="L100" s="125">
        <f>ROUND(H100*(1-скидка/100),2)</f>
        <v>9571.14</v>
      </c>
      <c r="M100" s="17">
        <f>L100*I100</f>
        <v>0</v>
      </c>
    </row>
    <row r="101" spans="2:43" ht="111" customHeight="1" thickBot="1">
      <c r="B101" s="37"/>
      <c r="C101" s="443" t="s">
        <v>334</v>
      </c>
      <c r="D101" s="444"/>
      <c r="E101" s="445"/>
      <c r="F101" s="104" t="s">
        <v>29</v>
      </c>
      <c r="G101" s="231">
        <v>274.55</v>
      </c>
      <c r="H101" s="582">
        <f>G101*курс</f>
        <v>20865.8</v>
      </c>
      <c r="I101" s="12">
        <v>0</v>
      </c>
      <c r="J101" s="6">
        <f>ROUND(G101*(1-скидка/100),2)</f>
        <v>233.37</v>
      </c>
      <c r="K101" s="6">
        <f>J101*I101</f>
        <v>0</v>
      </c>
      <c r="L101" s="126">
        <f>ROUND(H101*(1-скидка/100),2)</f>
        <v>17735.93</v>
      </c>
      <c r="M101" s="19">
        <f>L101*I101</f>
        <v>0</v>
      </c>
    </row>
    <row r="102" spans="2:43" s="27" customFormat="1" ht="15" thickBot="1">
      <c r="B102" s="335"/>
      <c r="C102" s="339"/>
      <c r="D102" s="339"/>
      <c r="E102" s="339"/>
      <c r="F102" s="339"/>
      <c r="G102" s="339"/>
      <c r="H102" s="590"/>
      <c r="I102" s="339"/>
      <c r="J102" s="339"/>
      <c r="K102" s="339"/>
      <c r="L102" s="339"/>
      <c r="M102" s="339"/>
      <c r="N102" s="353"/>
      <c r="O102" s="353"/>
      <c r="P102" s="353"/>
      <c r="Q102" s="31"/>
      <c r="R102" s="31"/>
      <c r="S102" s="31"/>
      <c r="T102" s="31"/>
      <c r="U102" s="31"/>
      <c r="V102" s="31"/>
      <c r="W102" s="31"/>
      <c r="X102" s="31"/>
      <c r="Y102" s="31"/>
      <c r="Z102" s="31"/>
      <c r="AA102" s="31"/>
      <c r="AB102" s="31"/>
      <c r="AC102" s="31"/>
      <c r="AD102" s="31"/>
      <c r="AE102" s="31"/>
      <c r="AF102" s="31"/>
      <c r="AG102" s="31"/>
      <c r="AH102" s="31"/>
      <c r="AI102" s="31"/>
      <c r="AJ102" s="31"/>
      <c r="AK102" s="31"/>
      <c r="AL102" s="31"/>
      <c r="AM102" s="31"/>
      <c r="AN102" s="31"/>
      <c r="AO102" s="31"/>
      <c r="AP102" s="31"/>
      <c r="AQ102" s="31"/>
    </row>
    <row r="103" spans="2:43" ht="21" customHeight="1" thickBot="1">
      <c r="B103" s="521" t="s">
        <v>416</v>
      </c>
      <c r="C103" s="522"/>
      <c r="D103" s="522"/>
      <c r="E103" s="522"/>
      <c r="F103" s="522"/>
      <c r="G103" s="522"/>
      <c r="H103" s="522"/>
      <c r="I103" s="522"/>
      <c r="J103" s="522"/>
      <c r="K103" s="522"/>
      <c r="L103" s="522"/>
      <c r="M103" s="523"/>
    </row>
    <row r="104" spans="2:43" ht="15" thickBot="1">
      <c r="B104" s="338"/>
      <c r="C104" s="338"/>
      <c r="D104" s="338"/>
      <c r="E104" s="338"/>
      <c r="F104" s="338"/>
      <c r="G104" s="338"/>
      <c r="H104" s="583"/>
      <c r="I104" s="338"/>
      <c r="J104" s="338"/>
      <c r="K104" s="338"/>
      <c r="L104" s="338"/>
      <c r="M104" s="338"/>
    </row>
    <row r="105" spans="2:43" s="27" customFormat="1" ht="92.25" customHeight="1" thickBot="1">
      <c r="B105" s="380"/>
      <c r="C105" s="524" t="s">
        <v>504</v>
      </c>
      <c r="D105" s="525"/>
      <c r="E105" s="526"/>
      <c r="F105" s="382" t="s">
        <v>505</v>
      </c>
      <c r="G105" s="383">
        <v>40.409999999999997</v>
      </c>
      <c r="H105" s="595">
        <f t="shared" ref="H105:H118" si="36">G105*курс</f>
        <v>3071.16</v>
      </c>
      <c r="I105" s="30">
        <v>0</v>
      </c>
      <c r="J105" s="122">
        <f t="shared" ref="J105" si="37">ROUND(G105*(1-скидка/100),2)</f>
        <v>34.35</v>
      </c>
      <c r="K105" s="122">
        <f t="shared" ref="K105" si="38">J105*I105</f>
        <v>0</v>
      </c>
      <c r="L105" s="131">
        <f t="shared" ref="L105" si="39">ROUND(H105*(1-скидка/100),2)</f>
        <v>2610.4899999999998</v>
      </c>
      <c r="M105" s="123">
        <f t="shared" ref="M105" si="40">L105*I105</f>
        <v>0</v>
      </c>
      <c r="N105" s="353"/>
      <c r="O105" s="353"/>
      <c r="P105" s="353"/>
      <c r="Q105" s="31"/>
      <c r="R105" s="31"/>
      <c r="S105" s="31"/>
      <c r="T105" s="31"/>
      <c r="U105" s="31"/>
      <c r="V105" s="31"/>
      <c r="W105" s="31"/>
      <c r="X105" s="31"/>
      <c r="Y105" s="31"/>
      <c r="Z105" s="31"/>
      <c r="AA105" s="31"/>
      <c r="AB105" s="31"/>
      <c r="AC105" s="31"/>
      <c r="AD105" s="31"/>
      <c r="AE105" s="31"/>
      <c r="AF105" s="31"/>
      <c r="AG105" s="31"/>
      <c r="AH105" s="31"/>
      <c r="AI105" s="31"/>
      <c r="AJ105" s="31"/>
      <c r="AK105" s="31"/>
      <c r="AL105" s="31"/>
      <c r="AM105" s="31"/>
      <c r="AN105" s="31"/>
      <c r="AO105" s="31"/>
      <c r="AP105" s="31"/>
      <c r="AQ105" s="31"/>
    </row>
    <row r="106" spans="2:43" ht="80.099999999999994" customHeight="1" thickBot="1">
      <c r="B106" s="49"/>
      <c r="C106" s="449" t="s">
        <v>249</v>
      </c>
      <c r="D106" s="450"/>
      <c r="E106" s="451"/>
      <c r="F106" s="299" t="s">
        <v>14</v>
      </c>
      <c r="G106" s="381">
        <v>37.49</v>
      </c>
      <c r="H106" s="595">
        <f t="shared" si="36"/>
        <v>2849.2400000000002</v>
      </c>
      <c r="I106" s="30">
        <v>0</v>
      </c>
      <c r="J106" s="122">
        <f t="shared" ref="J106:J118" si="41">ROUND(G106*(1-скидка/100),2)</f>
        <v>31.87</v>
      </c>
      <c r="K106" s="122">
        <f t="shared" ref="K106:K166" si="42">J106*I106</f>
        <v>0</v>
      </c>
      <c r="L106" s="131">
        <f t="shared" ref="L106:L166" si="43">ROUND(H106*(1-скидка/100),2)</f>
        <v>2421.85</v>
      </c>
      <c r="M106" s="123">
        <f t="shared" ref="M106:M166" si="44">L106*I106</f>
        <v>0</v>
      </c>
    </row>
    <row r="107" spans="2:43" ht="80.099999999999994" customHeight="1" thickBot="1">
      <c r="B107" s="37"/>
      <c r="C107" s="427" t="s">
        <v>384</v>
      </c>
      <c r="D107" s="428"/>
      <c r="E107" s="429"/>
      <c r="F107" s="103" t="s">
        <v>15</v>
      </c>
      <c r="G107" s="232">
        <v>46.12</v>
      </c>
      <c r="H107" s="581">
        <f t="shared" si="36"/>
        <v>3505.12</v>
      </c>
      <c r="I107" s="10">
        <v>0</v>
      </c>
      <c r="J107" s="5">
        <f t="shared" si="41"/>
        <v>39.200000000000003</v>
      </c>
      <c r="K107" s="5">
        <f t="shared" si="42"/>
        <v>0</v>
      </c>
      <c r="L107" s="125">
        <f t="shared" si="43"/>
        <v>2979.35</v>
      </c>
      <c r="M107" s="17">
        <f t="shared" si="44"/>
        <v>0</v>
      </c>
    </row>
    <row r="108" spans="2:43" ht="80.099999999999994" customHeight="1" thickBot="1">
      <c r="B108" s="37"/>
      <c r="C108" s="427" t="s">
        <v>385</v>
      </c>
      <c r="D108" s="428"/>
      <c r="E108" s="429"/>
      <c r="F108" s="103" t="s">
        <v>16</v>
      </c>
      <c r="G108" s="233">
        <v>56.65</v>
      </c>
      <c r="H108" s="581">
        <f t="shared" si="36"/>
        <v>4305.3999999999996</v>
      </c>
      <c r="I108" s="10">
        <v>0</v>
      </c>
      <c r="J108" s="5">
        <f t="shared" si="41"/>
        <v>48.15</v>
      </c>
      <c r="K108" s="5">
        <f t="shared" si="42"/>
        <v>0</v>
      </c>
      <c r="L108" s="125">
        <f t="shared" si="43"/>
        <v>3659.59</v>
      </c>
      <c r="M108" s="17">
        <f t="shared" si="44"/>
        <v>0</v>
      </c>
    </row>
    <row r="109" spans="2:43" ht="80.099999999999994" customHeight="1" thickBot="1">
      <c r="B109" s="37"/>
      <c r="C109" s="427" t="s">
        <v>380</v>
      </c>
      <c r="D109" s="428"/>
      <c r="E109" s="429"/>
      <c r="F109" s="103" t="s">
        <v>46</v>
      </c>
      <c r="G109" s="234">
        <v>53.92</v>
      </c>
      <c r="H109" s="581">
        <f t="shared" si="36"/>
        <v>4097.92</v>
      </c>
      <c r="I109" s="10">
        <v>0</v>
      </c>
      <c r="J109" s="5">
        <f t="shared" si="41"/>
        <v>45.83</v>
      </c>
      <c r="K109" s="5">
        <f t="shared" si="42"/>
        <v>0</v>
      </c>
      <c r="L109" s="125">
        <f t="shared" si="43"/>
        <v>3483.23</v>
      </c>
      <c r="M109" s="17">
        <f t="shared" si="44"/>
        <v>0</v>
      </c>
    </row>
    <row r="110" spans="2:43" ht="80.099999999999994" customHeight="1" thickBot="1">
      <c r="B110" s="37"/>
      <c r="C110" s="427" t="s">
        <v>381</v>
      </c>
      <c r="D110" s="428"/>
      <c r="E110" s="429"/>
      <c r="F110" s="103" t="s">
        <v>13</v>
      </c>
      <c r="G110" s="235">
        <v>64.23</v>
      </c>
      <c r="H110" s="581">
        <f t="shared" si="36"/>
        <v>4881.4800000000005</v>
      </c>
      <c r="I110" s="10">
        <v>0</v>
      </c>
      <c r="J110" s="5">
        <f t="shared" si="41"/>
        <v>54.6</v>
      </c>
      <c r="K110" s="5">
        <f t="shared" si="42"/>
        <v>0</v>
      </c>
      <c r="L110" s="125">
        <f t="shared" si="43"/>
        <v>4149.26</v>
      </c>
      <c r="M110" s="17">
        <f t="shared" si="44"/>
        <v>0</v>
      </c>
    </row>
    <row r="111" spans="2:43" ht="80.099999999999994" customHeight="1" thickBot="1">
      <c r="B111" s="37"/>
      <c r="C111" s="427" t="s">
        <v>379</v>
      </c>
      <c r="D111" s="428"/>
      <c r="E111" s="429"/>
      <c r="F111" s="103" t="s">
        <v>17</v>
      </c>
      <c r="G111" s="236">
        <v>61.08</v>
      </c>
      <c r="H111" s="581">
        <f t="shared" si="36"/>
        <v>4642.08</v>
      </c>
      <c r="I111" s="10">
        <v>0</v>
      </c>
      <c r="J111" s="5">
        <f t="shared" si="41"/>
        <v>51.92</v>
      </c>
      <c r="K111" s="5">
        <f t="shared" si="42"/>
        <v>0</v>
      </c>
      <c r="L111" s="125">
        <f t="shared" si="43"/>
        <v>3945.77</v>
      </c>
      <c r="M111" s="17">
        <f t="shared" si="44"/>
        <v>0</v>
      </c>
    </row>
    <row r="112" spans="2:43" ht="80.099999999999994" customHeight="1" thickBot="1">
      <c r="B112" s="37"/>
      <c r="C112" s="427" t="s">
        <v>378</v>
      </c>
      <c r="D112" s="428"/>
      <c r="E112" s="429"/>
      <c r="F112" s="103" t="s">
        <v>47</v>
      </c>
      <c r="G112" s="237">
        <v>71.819999999999993</v>
      </c>
      <c r="H112" s="581">
        <f t="shared" si="36"/>
        <v>5458.32</v>
      </c>
      <c r="I112" s="10">
        <v>0</v>
      </c>
      <c r="J112" s="5">
        <f t="shared" si="41"/>
        <v>61.05</v>
      </c>
      <c r="K112" s="5">
        <f t="shared" si="42"/>
        <v>0</v>
      </c>
      <c r="L112" s="125">
        <f t="shared" si="43"/>
        <v>4639.57</v>
      </c>
      <c r="M112" s="17">
        <f t="shared" si="44"/>
        <v>0</v>
      </c>
    </row>
    <row r="113" spans="2:43" ht="80.099999999999994" customHeight="1" thickBot="1">
      <c r="B113" s="37"/>
      <c r="C113" s="446" t="s">
        <v>382</v>
      </c>
      <c r="D113" s="447"/>
      <c r="E113" s="448"/>
      <c r="F113" s="103" t="s">
        <v>48</v>
      </c>
      <c r="G113" s="238">
        <v>70.55</v>
      </c>
      <c r="H113" s="581">
        <f t="shared" si="36"/>
        <v>5361.8</v>
      </c>
      <c r="I113" s="10">
        <v>0</v>
      </c>
      <c r="J113" s="5">
        <f t="shared" si="41"/>
        <v>59.97</v>
      </c>
      <c r="K113" s="5">
        <f t="shared" si="42"/>
        <v>0</v>
      </c>
      <c r="L113" s="125">
        <f t="shared" si="43"/>
        <v>4557.53</v>
      </c>
      <c r="M113" s="17">
        <f t="shared" si="44"/>
        <v>0</v>
      </c>
    </row>
    <row r="114" spans="2:43" ht="80.099999999999994" customHeight="1" thickBot="1">
      <c r="B114" s="37"/>
      <c r="C114" s="427" t="s">
        <v>383</v>
      </c>
      <c r="D114" s="428"/>
      <c r="E114" s="429"/>
      <c r="F114" s="103" t="s">
        <v>12</v>
      </c>
      <c r="G114" s="238">
        <v>64.23</v>
      </c>
      <c r="H114" s="581">
        <f t="shared" si="36"/>
        <v>4881.4800000000005</v>
      </c>
      <c r="I114" s="10">
        <v>0</v>
      </c>
      <c r="J114" s="5">
        <f t="shared" si="41"/>
        <v>54.6</v>
      </c>
      <c r="K114" s="5">
        <f t="shared" si="42"/>
        <v>0</v>
      </c>
      <c r="L114" s="125">
        <f t="shared" si="43"/>
        <v>4149.26</v>
      </c>
      <c r="M114" s="17">
        <f t="shared" si="44"/>
        <v>0</v>
      </c>
    </row>
    <row r="115" spans="2:43" s="27" customFormat="1" ht="80.099999999999994" customHeight="1" thickBot="1">
      <c r="B115" s="145"/>
      <c r="C115" s="515" t="s">
        <v>412</v>
      </c>
      <c r="D115" s="516"/>
      <c r="E115" s="517"/>
      <c r="F115" s="112" t="s">
        <v>223</v>
      </c>
      <c r="G115" s="238">
        <v>55.18</v>
      </c>
      <c r="H115" s="581">
        <f t="shared" si="36"/>
        <v>4193.68</v>
      </c>
      <c r="I115" s="10">
        <v>0</v>
      </c>
      <c r="J115" s="5">
        <f t="shared" si="41"/>
        <v>46.9</v>
      </c>
      <c r="K115" s="5">
        <f>J115*I115</f>
        <v>0</v>
      </c>
      <c r="L115" s="125">
        <f>ROUND(H115*(1-скидка/100),2)</f>
        <v>3564.63</v>
      </c>
      <c r="M115" s="17">
        <f>L115*I115</f>
        <v>0</v>
      </c>
      <c r="N115" s="353"/>
      <c r="O115" s="353"/>
      <c r="P115" s="353"/>
      <c r="Q115" s="31"/>
      <c r="R115" s="31"/>
      <c r="S115" s="31"/>
      <c r="T115" s="31"/>
      <c r="U115" s="31"/>
      <c r="V115" s="31"/>
      <c r="W115" s="31"/>
      <c r="X115" s="31"/>
      <c r="Y115" s="31"/>
      <c r="Z115" s="31"/>
      <c r="AA115" s="31"/>
      <c r="AB115" s="31"/>
      <c r="AC115" s="31"/>
      <c r="AD115" s="31"/>
      <c r="AE115" s="31"/>
      <c r="AF115" s="31"/>
      <c r="AG115" s="31"/>
      <c r="AH115" s="31"/>
      <c r="AI115" s="31"/>
      <c r="AJ115" s="31"/>
      <c r="AK115" s="31"/>
      <c r="AL115" s="31"/>
      <c r="AM115" s="31"/>
      <c r="AN115" s="31"/>
      <c r="AO115" s="31"/>
      <c r="AP115" s="31"/>
      <c r="AQ115" s="31"/>
    </row>
    <row r="116" spans="2:43" s="27" customFormat="1" ht="140.25" customHeight="1" thickBot="1">
      <c r="B116" s="421"/>
      <c r="C116" s="422"/>
      <c r="D116" s="423"/>
      <c r="E116" s="316" t="s">
        <v>478</v>
      </c>
      <c r="F116" s="386" t="s">
        <v>479</v>
      </c>
      <c r="G116" s="238">
        <v>236</v>
      </c>
      <c r="H116" s="581">
        <f t="shared" si="36"/>
        <v>17936</v>
      </c>
      <c r="I116" s="10">
        <v>0</v>
      </c>
      <c r="J116" s="5">
        <f t="shared" si="41"/>
        <v>200.6</v>
      </c>
      <c r="K116" s="5">
        <f>J116*I116</f>
        <v>0</v>
      </c>
      <c r="L116" s="125">
        <f>ROUND(H116*(1-скидка/100),2)</f>
        <v>15245.6</v>
      </c>
      <c r="M116" s="17">
        <f>L116*I116</f>
        <v>0</v>
      </c>
      <c r="N116" s="353"/>
      <c r="O116" s="353"/>
      <c r="P116" s="353"/>
      <c r="Q116" s="31"/>
      <c r="R116" s="31"/>
      <c r="S116" s="31"/>
      <c r="T116" s="31"/>
      <c r="U116" s="31"/>
      <c r="V116" s="31"/>
      <c r="W116" s="31"/>
      <c r="X116" s="31"/>
      <c r="Y116" s="31"/>
      <c r="Z116" s="31"/>
      <c r="AA116" s="31"/>
      <c r="AB116" s="31"/>
      <c r="AC116" s="31"/>
      <c r="AD116" s="31"/>
      <c r="AE116" s="31"/>
      <c r="AF116" s="31"/>
      <c r="AG116" s="31"/>
      <c r="AH116" s="31"/>
      <c r="AI116" s="31"/>
      <c r="AJ116" s="31"/>
      <c r="AK116" s="31"/>
      <c r="AL116" s="31"/>
      <c r="AM116" s="31"/>
      <c r="AN116" s="31"/>
      <c r="AO116" s="31"/>
      <c r="AP116" s="31"/>
      <c r="AQ116" s="31"/>
    </row>
    <row r="117" spans="2:43" s="7" customFormat="1" ht="42" customHeight="1" thickBot="1">
      <c r="B117" s="475"/>
      <c r="C117" s="518" t="s">
        <v>355</v>
      </c>
      <c r="D117" s="519"/>
      <c r="E117" s="520"/>
      <c r="F117" s="113" t="s">
        <v>409</v>
      </c>
      <c r="G117" s="388">
        <v>248.43</v>
      </c>
      <c r="H117" s="582">
        <f t="shared" si="36"/>
        <v>18880.68</v>
      </c>
      <c r="I117" s="12">
        <v>0</v>
      </c>
      <c r="J117" s="6">
        <f t="shared" si="41"/>
        <v>211.17</v>
      </c>
      <c r="K117" s="6">
        <f t="shared" si="42"/>
        <v>0</v>
      </c>
      <c r="L117" s="126">
        <f t="shared" si="43"/>
        <v>16048.58</v>
      </c>
      <c r="M117" s="19">
        <f t="shared" si="44"/>
        <v>0</v>
      </c>
      <c r="N117" s="366"/>
      <c r="O117" s="366"/>
      <c r="P117" s="366"/>
      <c r="Q117" s="367"/>
      <c r="R117" s="367"/>
      <c r="S117" s="367"/>
      <c r="T117" s="367"/>
      <c r="U117" s="367"/>
      <c r="V117" s="367"/>
      <c r="W117" s="367"/>
      <c r="X117" s="367"/>
      <c r="Y117" s="367"/>
      <c r="Z117" s="367"/>
      <c r="AA117" s="367"/>
      <c r="AB117" s="367"/>
      <c r="AC117" s="367"/>
      <c r="AD117" s="367"/>
      <c r="AE117" s="367"/>
      <c r="AF117" s="367"/>
      <c r="AG117" s="367"/>
      <c r="AH117" s="367"/>
      <c r="AI117" s="367"/>
      <c r="AJ117" s="367"/>
      <c r="AK117" s="367"/>
      <c r="AL117" s="367"/>
      <c r="AM117" s="367"/>
      <c r="AN117" s="367"/>
      <c r="AO117" s="367"/>
      <c r="AP117" s="367"/>
      <c r="AQ117" s="367"/>
    </row>
    <row r="118" spans="2:43" ht="42" customHeight="1" thickBot="1">
      <c r="B118" s="476"/>
      <c r="C118" s="518" t="s">
        <v>220</v>
      </c>
      <c r="D118" s="519"/>
      <c r="E118" s="520"/>
      <c r="F118" s="43" t="s">
        <v>84</v>
      </c>
      <c r="G118" s="90"/>
      <c r="H118" s="596">
        <f t="shared" si="36"/>
        <v>0</v>
      </c>
      <c r="I118" s="44">
        <v>0</v>
      </c>
      <c r="J118" s="133">
        <f t="shared" si="41"/>
        <v>0</v>
      </c>
      <c r="K118" s="133">
        <f t="shared" si="42"/>
        <v>0</v>
      </c>
      <c r="L118" s="134">
        <f t="shared" si="43"/>
        <v>0</v>
      </c>
      <c r="M118" s="135">
        <f t="shared" si="44"/>
        <v>0</v>
      </c>
    </row>
    <row r="119" spans="2:43" ht="15" thickBot="1">
      <c r="B119" s="339"/>
      <c r="C119" s="339"/>
      <c r="D119" s="339"/>
      <c r="E119" s="339"/>
      <c r="F119" s="339"/>
      <c r="G119" s="339"/>
      <c r="H119" s="590"/>
      <c r="I119" s="339"/>
      <c r="J119" s="339"/>
      <c r="K119" s="339"/>
      <c r="L119" s="339"/>
      <c r="M119" s="339"/>
    </row>
    <row r="120" spans="2:43" s="7" customFormat="1" ht="15.75" customHeight="1" thickBot="1">
      <c r="B120" s="317"/>
      <c r="C120" s="318"/>
      <c r="D120" s="318"/>
      <c r="E120" s="318"/>
      <c r="F120" s="305" t="s">
        <v>217</v>
      </c>
      <c r="G120" s="318"/>
      <c r="H120" s="588"/>
      <c r="I120" s="318"/>
      <c r="J120" s="318"/>
      <c r="K120" s="318"/>
      <c r="L120" s="318"/>
      <c r="M120" s="319"/>
      <c r="N120" s="366"/>
      <c r="O120" s="366"/>
      <c r="P120" s="366"/>
      <c r="Q120" s="367"/>
      <c r="R120" s="367"/>
      <c r="S120" s="367"/>
      <c r="T120" s="367"/>
      <c r="U120" s="367"/>
      <c r="V120" s="367"/>
      <c r="W120" s="367"/>
      <c r="X120" s="367"/>
      <c r="Y120" s="367"/>
      <c r="Z120" s="367"/>
      <c r="AA120" s="367"/>
      <c r="AB120" s="367"/>
      <c r="AC120" s="367"/>
      <c r="AD120" s="367"/>
      <c r="AE120" s="367"/>
      <c r="AF120" s="367"/>
      <c r="AG120" s="367"/>
      <c r="AH120" s="367"/>
      <c r="AI120" s="367"/>
      <c r="AJ120" s="367"/>
      <c r="AK120" s="367"/>
      <c r="AL120" s="367"/>
      <c r="AM120" s="367"/>
      <c r="AN120" s="367"/>
      <c r="AO120" s="367"/>
      <c r="AP120" s="367"/>
      <c r="AQ120" s="367"/>
    </row>
    <row r="121" spans="2:43" ht="15" thickBot="1">
      <c r="B121" s="338"/>
      <c r="C121" s="338"/>
      <c r="D121" s="338"/>
      <c r="E121" s="338"/>
      <c r="F121" s="338"/>
      <c r="G121" s="338"/>
      <c r="H121" s="583"/>
      <c r="I121" s="338"/>
      <c r="J121" s="338"/>
      <c r="K121" s="338"/>
      <c r="L121" s="338"/>
      <c r="M121" s="338"/>
    </row>
    <row r="122" spans="2:43" ht="46.5" customHeight="1" thickBot="1">
      <c r="B122" s="37"/>
      <c r="C122" s="440" t="s">
        <v>248</v>
      </c>
      <c r="D122" s="441"/>
      <c r="E122" s="442"/>
      <c r="F122" s="102" t="s">
        <v>45</v>
      </c>
      <c r="G122" s="239">
        <v>5.13</v>
      </c>
      <c r="H122" s="580">
        <f>G122*курс</f>
        <v>389.88</v>
      </c>
      <c r="I122" s="8">
        <v>0</v>
      </c>
      <c r="J122" s="4">
        <f>ROUND(G122*(1-скидка/100),2)</f>
        <v>4.3600000000000003</v>
      </c>
      <c r="K122" s="4">
        <f t="shared" si="42"/>
        <v>0</v>
      </c>
      <c r="L122" s="385">
        <f t="shared" si="43"/>
        <v>331.4</v>
      </c>
      <c r="M122" s="15">
        <f t="shared" si="44"/>
        <v>0</v>
      </c>
    </row>
    <row r="123" spans="2:43" ht="46.5" customHeight="1" thickBot="1">
      <c r="B123" s="37"/>
      <c r="C123" s="427" t="s">
        <v>247</v>
      </c>
      <c r="D123" s="428"/>
      <c r="E123" s="429"/>
      <c r="F123" s="103" t="s">
        <v>43</v>
      </c>
      <c r="G123" s="240">
        <v>12.92</v>
      </c>
      <c r="H123" s="581">
        <f>G123*курс</f>
        <v>981.92</v>
      </c>
      <c r="I123" s="10">
        <v>0</v>
      </c>
      <c r="J123" s="5">
        <f>ROUND(G123*(1-скидка/100),2)</f>
        <v>10.98</v>
      </c>
      <c r="K123" s="5">
        <f t="shared" si="42"/>
        <v>0</v>
      </c>
      <c r="L123" s="125">
        <f t="shared" si="43"/>
        <v>834.63</v>
      </c>
      <c r="M123" s="17">
        <f t="shared" si="44"/>
        <v>0</v>
      </c>
    </row>
    <row r="124" spans="2:43" s="27" customFormat="1" ht="46.5" customHeight="1" thickBot="1">
      <c r="B124" s="37"/>
      <c r="C124" s="427" t="s">
        <v>411</v>
      </c>
      <c r="D124" s="428"/>
      <c r="E124" s="429"/>
      <c r="F124" s="103" t="s">
        <v>410</v>
      </c>
      <c r="G124" s="240">
        <v>12.92</v>
      </c>
      <c r="H124" s="581">
        <f>G124*курс</f>
        <v>981.92</v>
      </c>
      <c r="I124" s="10">
        <v>0</v>
      </c>
      <c r="J124" s="5">
        <f>ROUND(G124*(1-скидка/100),2)</f>
        <v>10.98</v>
      </c>
      <c r="K124" s="5">
        <f t="shared" ref="K124" si="45">J124*I124</f>
        <v>0</v>
      </c>
      <c r="L124" s="125">
        <f t="shared" si="43"/>
        <v>834.63</v>
      </c>
      <c r="M124" s="17">
        <f t="shared" si="44"/>
        <v>0</v>
      </c>
      <c r="N124" s="353"/>
      <c r="O124" s="353"/>
      <c r="P124" s="353"/>
      <c r="Q124" s="31"/>
      <c r="R124" s="31"/>
      <c r="S124" s="31"/>
      <c r="T124" s="31"/>
      <c r="U124" s="31"/>
      <c r="V124" s="31"/>
      <c r="W124" s="31"/>
      <c r="X124" s="31"/>
      <c r="Y124" s="31"/>
      <c r="Z124" s="31"/>
      <c r="AA124" s="31"/>
      <c r="AB124" s="31"/>
      <c r="AC124" s="31"/>
      <c r="AD124" s="31"/>
      <c r="AE124" s="31"/>
      <c r="AF124" s="31"/>
      <c r="AG124" s="31"/>
      <c r="AH124" s="31"/>
      <c r="AI124" s="31"/>
      <c r="AJ124" s="31"/>
      <c r="AK124" s="31"/>
      <c r="AL124" s="31"/>
      <c r="AM124" s="31"/>
      <c r="AN124" s="31"/>
      <c r="AO124" s="31"/>
      <c r="AP124" s="31"/>
      <c r="AQ124" s="31"/>
    </row>
    <row r="125" spans="2:43" ht="47.25" customHeight="1" thickBot="1">
      <c r="B125" s="37"/>
      <c r="C125" s="427" t="s">
        <v>246</v>
      </c>
      <c r="D125" s="428"/>
      <c r="E125" s="429"/>
      <c r="F125" s="103" t="s">
        <v>44</v>
      </c>
      <c r="G125" s="241">
        <v>22.29</v>
      </c>
      <c r="H125" s="581">
        <f>G125*курс</f>
        <v>1694.04</v>
      </c>
      <c r="I125" s="10">
        <v>0</v>
      </c>
      <c r="J125" s="5">
        <f>ROUND(G125*(1-скидка/100),2)</f>
        <v>18.95</v>
      </c>
      <c r="K125" s="5">
        <f t="shared" si="42"/>
        <v>0</v>
      </c>
      <c r="L125" s="125">
        <f t="shared" si="43"/>
        <v>1439.93</v>
      </c>
      <c r="M125" s="17">
        <f t="shared" si="44"/>
        <v>0</v>
      </c>
    </row>
    <row r="126" spans="2:43" ht="45.75" customHeight="1" thickBot="1">
      <c r="B126" s="37"/>
      <c r="C126" s="438" t="s">
        <v>245</v>
      </c>
      <c r="D126" s="439"/>
      <c r="E126" s="459"/>
      <c r="F126" s="104" t="s">
        <v>49</v>
      </c>
      <c r="G126" s="242">
        <v>45.91</v>
      </c>
      <c r="H126" s="582">
        <f>G126*курс</f>
        <v>3489.16</v>
      </c>
      <c r="I126" s="12">
        <v>0</v>
      </c>
      <c r="J126" s="6">
        <f>ROUND(G126*(1-скидка/100),2)</f>
        <v>39.020000000000003</v>
      </c>
      <c r="K126" s="6">
        <f t="shared" si="42"/>
        <v>0</v>
      </c>
      <c r="L126" s="126">
        <f t="shared" si="43"/>
        <v>2965.79</v>
      </c>
      <c r="M126" s="19">
        <f t="shared" si="44"/>
        <v>0</v>
      </c>
    </row>
    <row r="127" spans="2:43" ht="15" thickBot="1">
      <c r="B127" s="335"/>
      <c r="C127" s="175"/>
      <c r="D127" s="175"/>
      <c r="E127" s="175"/>
      <c r="F127" s="339"/>
      <c r="G127" s="339"/>
      <c r="H127" s="590"/>
      <c r="I127" s="339"/>
      <c r="J127" s="339"/>
      <c r="K127" s="339"/>
      <c r="L127" s="339"/>
      <c r="M127" s="339"/>
    </row>
    <row r="128" spans="2:43" ht="15.6">
      <c r="B128" s="430"/>
      <c r="C128" s="440" t="s">
        <v>470</v>
      </c>
      <c r="D128" s="441"/>
      <c r="E128" s="442"/>
      <c r="F128" s="45" t="s">
        <v>78</v>
      </c>
      <c r="G128" s="9">
        <v>1.1100000000000001</v>
      </c>
      <c r="H128" s="580">
        <f>G128*курс</f>
        <v>84.360000000000014</v>
      </c>
      <c r="I128" s="8">
        <v>0</v>
      </c>
      <c r="J128" s="4">
        <f>ROUND(G128*(1-скидка/100),2)</f>
        <v>0.94</v>
      </c>
      <c r="K128" s="4">
        <f t="shared" si="42"/>
        <v>0</v>
      </c>
      <c r="L128" s="124">
        <f t="shared" si="43"/>
        <v>71.709999999999994</v>
      </c>
      <c r="M128" s="15">
        <f t="shared" si="44"/>
        <v>0</v>
      </c>
    </row>
    <row r="129" spans="2:43" ht="15.6">
      <c r="B129" s="431"/>
      <c r="C129" s="427" t="s">
        <v>471</v>
      </c>
      <c r="D129" s="428"/>
      <c r="E129" s="429"/>
      <c r="F129" s="46" t="s">
        <v>79</v>
      </c>
      <c r="G129" s="11">
        <v>1.55</v>
      </c>
      <c r="H129" s="581">
        <f>G129*курс</f>
        <v>117.8</v>
      </c>
      <c r="I129" s="10">
        <v>0</v>
      </c>
      <c r="J129" s="5">
        <f>ROUND(G129*(1-скидка/100),2)</f>
        <v>1.32</v>
      </c>
      <c r="K129" s="5">
        <f t="shared" si="42"/>
        <v>0</v>
      </c>
      <c r="L129" s="125">
        <f t="shared" si="43"/>
        <v>100.13</v>
      </c>
      <c r="M129" s="17">
        <f t="shared" si="44"/>
        <v>0</v>
      </c>
    </row>
    <row r="130" spans="2:43" ht="16.2" thickBot="1">
      <c r="B130" s="432"/>
      <c r="C130" s="438" t="s">
        <v>472</v>
      </c>
      <c r="D130" s="439"/>
      <c r="E130" s="459"/>
      <c r="F130" s="47" t="s">
        <v>216</v>
      </c>
      <c r="G130" s="13">
        <v>1.99</v>
      </c>
      <c r="H130" s="582">
        <f>G130*курс</f>
        <v>151.24</v>
      </c>
      <c r="I130" s="12">
        <v>0</v>
      </c>
      <c r="J130" s="6">
        <f>ROUND(G130*(1-скидка/100),2)</f>
        <v>1.69</v>
      </c>
      <c r="K130" s="6">
        <f t="shared" si="42"/>
        <v>0</v>
      </c>
      <c r="L130" s="126">
        <f t="shared" si="43"/>
        <v>128.55000000000001</v>
      </c>
      <c r="M130" s="19">
        <f t="shared" si="44"/>
        <v>0</v>
      </c>
    </row>
    <row r="131" spans="2:43" ht="15" thickBot="1">
      <c r="B131" s="335"/>
      <c r="C131" s="339"/>
      <c r="D131" s="339"/>
      <c r="E131" s="339"/>
      <c r="F131" s="335"/>
      <c r="G131" s="335"/>
      <c r="H131" s="578"/>
      <c r="I131" s="335"/>
      <c r="J131" s="335"/>
      <c r="K131" s="335"/>
      <c r="L131" s="335"/>
      <c r="M131" s="335"/>
    </row>
    <row r="132" spans="2:43" s="7" customFormat="1" ht="18.600000000000001" thickBot="1">
      <c r="B132" s="317"/>
      <c r="C132" s="318"/>
      <c r="D132" s="318"/>
      <c r="E132" s="318"/>
      <c r="F132" s="305" t="s">
        <v>145</v>
      </c>
      <c r="G132" s="318"/>
      <c r="H132" s="588"/>
      <c r="I132" s="318"/>
      <c r="J132" s="318"/>
      <c r="K132" s="318"/>
      <c r="L132" s="318"/>
      <c r="M132" s="319"/>
      <c r="N132" s="366"/>
      <c r="O132" s="366"/>
      <c r="P132" s="366"/>
      <c r="Q132" s="367"/>
      <c r="R132" s="367"/>
      <c r="S132" s="367"/>
      <c r="T132" s="367"/>
      <c r="U132" s="367"/>
      <c r="V132" s="367"/>
      <c r="W132" s="367"/>
      <c r="X132" s="367"/>
      <c r="Y132" s="367"/>
      <c r="Z132" s="367"/>
      <c r="AA132" s="367"/>
      <c r="AB132" s="367"/>
      <c r="AC132" s="367"/>
      <c r="AD132" s="367"/>
      <c r="AE132" s="367"/>
      <c r="AF132" s="367"/>
      <c r="AG132" s="367"/>
      <c r="AH132" s="367"/>
      <c r="AI132" s="367"/>
      <c r="AJ132" s="367"/>
      <c r="AK132" s="367"/>
      <c r="AL132" s="367"/>
      <c r="AM132" s="367"/>
      <c r="AN132" s="367"/>
      <c r="AO132" s="367"/>
      <c r="AP132" s="367"/>
      <c r="AQ132" s="367"/>
    </row>
    <row r="133" spans="2:43" ht="15" thickBot="1">
      <c r="B133" s="338"/>
      <c r="C133" s="338"/>
      <c r="D133" s="338"/>
      <c r="E133" s="338"/>
      <c r="F133" s="338"/>
      <c r="G133" s="338"/>
      <c r="H133" s="583"/>
      <c r="I133" s="338"/>
      <c r="J133" s="338"/>
      <c r="K133" s="338"/>
      <c r="L133" s="338"/>
      <c r="M133" s="338"/>
    </row>
    <row r="134" spans="2:43" s="7" customFormat="1" ht="96.6" customHeight="1" thickBot="1">
      <c r="B134" s="421"/>
      <c r="C134" s="422"/>
      <c r="D134" s="423"/>
      <c r="E134" s="189" t="s">
        <v>305</v>
      </c>
      <c r="F134" s="102" t="s">
        <v>143</v>
      </c>
      <c r="G134" s="243">
        <v>26.52</v>
      </c>
      <c r="H134" s="580">
        <f t="shared" ref="H134:H145" si="46">G134*курс</f>
        <v>2015.52</v>
      </c>
      <c r="I134" s="8">
        <v>0</v>
      </c>
      <c r="J134" s="4">
        <f t="shared" ref="J134:J145" si="47">ROUND(G134*(1-скидка/100),2)</f>
        <v>22.54</v>
      </c>
      <c r="K134" s="4">
        <f t="shared" si="42"/>
        <v>0</v>
      </c>
      <c r="L134" s="124">
        <f t="shared" si="43"/>
        <v>1713.19</v>
      </c>
      <c r="M134" s="15">
        <f t="shared" si="44"/>
        <v>0</v>
      </c>
      <c r="N134" s="366"/>
      <c r="O134" s="366"/>
      <c r="P134" s="366"/>
      <c r="Q134" s="367"/>
      <c r="R134" s="367"/>
      <c r="S134" s="367"/>
      <c r="T134" s="367"/>
      <c r="U134" s="367"/>
      <c r="V134" s="367"/>
      <c r="W134" s="367"/>
      <c r="X134" s="367"/>
      <c r="Y134" s="367"/>
      <c r="Z134" s="367"/>
      <c r="AA134" s="367"/>
      <c r="AB134" s="367"/>
      <c r="AC134" s="367"/>
      <c r="AD134" s="367"/>
      <c r="AE134" s="367"/>
      <c r="AF134" s="367"/>
      <c r="AG134" s="367"/>
      <c r="AH134" s="367"/>
      <c r="AI134" s="367"/>
      <c r="AJ134" s="367"/>
      <c r="AK134" s="367"/>
      <c r="AL134" s="367"/>
      <c r="AM134" s="367"/>
      <c r="AN134" s="367"/>
      <c r="AO134" s="367"/>
      <c r="AP134" s="367"/>
      <c r="AQ134" s="367"/>
    </row>
    <row r="135" spans="2:43" s="7" customFormat="1" ht="133.5" customHeight="1" thickBot="1">
      <c r="B135" s="421"/>
      <c r="C135" s="422"/>
      <c r="D135" s="423"/>
      <c r="E135" s="302" t="s">
        <v>476</v>
      </c>
      <c r="F135" s="299" t="s">
        <v>477</v>
      </c>
      <c r="G135" s="389">
        <v>29</v>
      </c>
      <c r="H135" s="581">
        <f t="shared" si="46"/>
        <v>2204</v>
      </c>
      <c r="I135" s="10">
        <v>0</v>
      </c>
      <c r="J135" s="5">
        <f t="shared" si="47"/>
        <v>24.65</v>
      </c>
      <c r="K135" s="5">
        <f t="shared" ref="K135" si="48">J135*I135</f>
        <v>0</v>
      </c>
      <c r="L135" s="125">
        <f t="shared" ref="L135" si="49">ROUND(H135*(1-скидка/100),2)</f>
        <v>1873.4</v>
      </c>
      <c r="M135" s="17">
        <f t="shared" ref="M135" si="50">L135*I135</f>
        <v>0</v>
      </c>
      <c r="N135" s="366"/>
      <c r="O135" s="366"/>
      <c r="P135" s="366"/>
      <c r="Q135" s="367"/>
      <c r="R135" s="367"/>
      <c r="S135" s="367"/>
      <c r="T135" s="367"/>
      <c r="U135" s="367"/>
      <c r="V135" s="367"/>
      <c r="W135" s="367"/>
      <c r="X135" s="367"/>
      <c r="Y135" s="367"/>
      <c r="Z135" s="367"/>
      <c r="AA135" s="367"/>
      <c r="AB135" s="367"/>
      <c r="AC135" s="367"/>
      <c r="AD135" s="367"/>
      <c r="AE135" s="367"/>
      <c r="AF135" s="367"/>
      <c r="AG135" s="367"/>
      <c r="AH135" s="367"/>
      <c r="AI135" s="367"/>
      <c r="AJ135" s="367"/>
      <c r="AK135" s="367"/>
      <c r="AL135" s="367"/>
      <c r="AM135" s="367"/>
      <c r="AN135" s="367"/>
      <c r="AO135" s="367"/>
      <c r="AP135" s="367"/>
      <c r="AQ135" s="367"/>
    </row>
    <row r="136" spans="2:43" ht="60" customHeight="1" thickBot="1">
      <c r="B136" s="28"/>
      <c r="C136" s="435" t="s">
        <v>244</v>
      </c>
      <c r="D136" s="436"/>
      <c r="E136" s="437"/>
      <c r="F136" s="103" t="s">
        <v>40</v>
      </c>
      <c r="G136" s="244">
        <v>20.010000000000002</v>
      </c>
      <c r="H136" s="581">
        <f t="shared" si="46"/>
        <v>1520.7600000000002</v>
      </c>
      <c r="I136" s="10">
        <v>0</v>
      </c>
      <c r="J136" s="5">
        <f t="shared" si="47"/>
        <v>17.010000000000002</v>
      </c>
      <c r="K136" s="5">
        <f t="shared" si="42"/>
        <v>0</v>
      </c>
      <c r="L136" s="125">
        <f t="shared" si="43"/>
        <v>1292.6500000000001</v>
      </c>
      <c r="M136" s="17">
        <f t="shared" si="44"/>
        <v>0</v>
      </c>
    </row>
    <row r="137" spans="2:43" s="27" customFormat="1" ht="60" customHeight="1" thickBot="1">
      <c r="B137" s="37"/>
      <c r="C137" s="446" t="s">
        <v>244</v>
      </c>
      <c r="D137" s="447"/>
      <c r="E137" s="448"/>
      <c r="F137" s="103" t="s">
        <v>299</v>
      </c>
      <c r="G137" s="244">
        <v>20.010000000000002</v>
      </c>
      <c r="H137" s="581">
        <f t="shared" si="46"/>
        <v>1520.7600000000002</v>
      </c>
      <c r="I137" s="10">
        <v>0</v>
      </c>
      <c r="J137" s="5">
        <f t="shared" si="47"/>
        <v>17.010000000000002</v>
      </c>
      <c r="K137" s="5">
        <f t="shared" ref="K137" si="51">J137*I137</f>
        <v>0</v>
      </c>
      <c r="L137" s="125">
        <f t="shared" ref="L137" si="52">ROUND(H137*(1-скидка/100),2)</f>
        <v>1292.6500000000001</v>
      </c>
      <c r="M137" s="17">
        <f t="shared" ref="M137" si="53">L137*I137</f>
        <v>0</v>
      </c>
      <c r="N137" s="353"/>
      <c r="O137" s="353"/>
      <c r="P137" s="353"/>
      <c r="Q137" s="31"/>
      <c r="R137" s="31"/>
      <c r="S137" s="31"/>
      <c r="T137" s="31"/>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row>
    <row r="138" spans="2:43" s="27" customFormat="1" ht="60" customHeight="1" thickBot="1">
      <c r="B138" s="37"/>
      <c r="C138" s="446" t="s">
        <v>244</v>
      </c>
      <c r="D138" s="447"/>
      <c r="E138" s="448"/>
      <c r="F138" s="103" t="s">
        <v>506</v>
      </c>
      <c r="G138" s="244">
        <v>22.72</v>
      </c>
      <c r="H138" s="581">
        <f t="shared" si="46"/>
        <v>1726.7199999999998</v>
      </c>
      <c r="I138" s="10">
        <v>0</v>
      </c>
      <c r="J138" s="5">
        <f t="shared" ref="J138" si="54">ROUND(G138*(1-скидка/100),2)</f>
        <v>19.309999999999999</v>
      </c>
      <c r="K138" s="5">
        <f t="shared" ref="K138" si="55">J138*I138</f>
        <v>0</v>
      </c>
      <c r="L138" s="125">
        <f t="shared" ref="L138" si="56">ROUND(H138*(1-скидка/100),2)</f>
        <v>1467.71</v>
      </c>
      <c r="M138" s="17">
        <f t="shared" ref="M138" si="57">L138*I138</f>
        <v>0</v>
      </c>
      <c r="N138" s="353"/>
      <c r="O138" s="353"/>
      <c r="P138" s="353"/>
      <c r="Q138" s="31"/>
      <c r="R138" s="31"/>
      <c r="S138" s="31"/>
      <c r="T138" s="31"/>
      <c r="U138" s="31"/>
      <c r="V138" s="31"/>
      <c r="W138" s="31"/>
      <c r="X138" s="31"/>
      <c r="Y138" s="31"/>
      <c r="Z138" s="31"/>
      <c r="AA138" s="31"/>
      <c r="AB138" s="31"/>
      <c r="AC138" s="31"/>
      <c r="AD138" s="31"/>
      <c r="AE138" s="31"/>
      <c r="AF138" s="31"/>
      <c r="AG138" s="31"/>
      <c r="AH138" s="31"/>
      <c r="AI138" s="31"/>
      <c r="AJ138" s="31"/>
      <c r="AK138" s="31"/>
      <c r="AL138" s="31"/>
      <c r="AM138" s="31"/>
      <c r="AN138" s="31"/>
      <c r="AO138" s="31"/>
      <c r="AP138" s="31"/>
      <c r="AQ138" s="31"/>
    </row>
    <row r="139" spans="2:43" ht="60" customHeight="1" thickBot="1">
      <c r="B139" s="37"/>
      <c r="C139" s="427" t="s">
        <v>390</v>
      </c>
      <c r="D139" s="428"/>
      <c r="E139" s="429"/>
      <c r="F139" s="103" t="s">
        <v>41</v>
      </c>
      <c r="G139" s="245">
        <v>9.9</v>
      </c>
      <c r="H139" s="581">
        <f t="shared" si="46"/>
        <v>752.4</v>
      </c>
      <c r="I139" s="10">
        <v>0</v>
      </c>
      <c r="J139" s="5">
        <f t="shared" si="47"/>
        <v>8.42</v>
      </c>
      <c r="K139" s="5">
        <f t="shared" si="42"/>
        <v>0</v>
      </c>
      <c r="L139" s="125">
        <f t="shared" si="43"/>
        <v>639.54</v>
      </c>
      <c r="M139" s="17">
        <f t="shared" si="44"/>
        <v>0</v>
      </c>
    </row>
    <row r="140" spans="2:43" ht="60" customHeight="1" thickBot="1">
      <c r="B140" s="37"/>
      <c r="C140" s="427" t="s">
        <v>243</v>
      </c>
      <c r="D140" s="428"/>
      <c r="E140" s="429"/>
      <c r="F140" s="103" t="s">
        <v>42</v>
      </c>
      <c r="G140" s="246">
        <v>2.3199999999999998</v>
      </c>
      <c r="H140" s="581">
        <f t="shared" si="46"/>
        <v>176.32</v>
      </c>
      <c r="I140" s="10">
        <v>0</v>
      </c>
      <c r="J140" s="5">
        <f t="shared" si="47"/>
        <v>1.97</v>
      </c>
      <c r="K140" s="5">
        <f t="shared" si="42"/>
        <v>0</v>
      </c>
      <c r="L140" s="125">
        <f t="shared" si="43"/>
        <v>149.87</v>
      </c>
      <c r="M140" s="17">
        <f t="shared" si="44"/>
        <v>0</v>
      </c>
    </row>
    <row r="141" spans="2:43" ht="60" customHeight="1" thickBot="1">
      <c r="B141" s="37"/>
      <c r="C141" s="427" t="s">
        <v>242</v>
      </c>
      <c r="D141" s="428"/>
      <c r="E141" s="429"/>
      <c r="F141" s="103" t="s">
        <v>50</v>
      </c>
      <c r="G141" s="247">
        <v>29.91</v>
      </c>
      <c r="H141" s="581">
        <f t="shared" si="46"/>
        <v>2273.16</v>
      </c>
      <c r="I141" s="10">
        <v>0</v>
      </c>
      <c r="J141" s="5">
        <f t="shared" si="47"/>
        <v>25.42</v>
      </c>
      <c r="K141" s="5">
        <f t="shared" si="42"/>
        <v>0</v>
      </c>
      <c r="L141" s="125">
        <f t="shared" si="43"/>
        <v>1932.19</v>
      </c>
      <c r="M141" s="17">
        <f t="shared" si="44"/>
        <v>0</v>
      </c>
    </row>
    <row r="142" spans="2:43" ht="60" customHeight="1" thickBot="1">
      <c r="B142" s="28"/>
      <c r="C142" s="427" t="s">
        <v>418</v>
      </c>
      <c r="D142" s="428"/>
      <c r="E142" s="429"/>
      <c r="F142" s="103" t="s">
        <v>51</v>
      </c>
      <c r="G142" s="248">
        <v>4</v>
      </c>
      <c r="H142" s="581">
        <f t="shared" si="46"/>
        <v>304</v>
      </c>
      <c r="I142" s="10">
        <v>0</v>
      </c>
      <c r="J142" s="5">
        <f t="shared" si="47"/>
        <v>3.4</v>
      </c>
      <c r="K142" s="5">
        <f t="shared" si="42"/>
        <v>0</v>
      </c>
      <c r="L142" s="125">
        <f t="shared" si="43"/>
        <v>258.39999999999998</v>
      </c>
      <c r="M142" s="17">
        <f t="shared" si="44"/>
        <v>0</v>
      </c>
    </row>
    <row r="143" spans="2:43" ht="60" customHeight="1" thickBot="1">
      <c r="B143" s="28"/>
      <c r="C143" s="427" t="s">
        <v>417</v>
      </c>
      <c r="D143" s="428"/>
      <c r="E143" s="429"/>
      <c r="F143" s="103" t="s">
        <v>52</v>
      </c>
      <c r="G143" s="249">
        <v>4.63</v>
      </c>
      <c r="H143" s="581">
        <f t="shared" si="46"/>
        <v>351.88</v>
      </c>
      <c r="I143" s="10">
        <v>0</v>
      </c>
      <c r="J143" s="5">
        <f t="shared" si="47"/>
        <v>3.94</v>
      </c>
      <c r="K143" s="5">
        <f t="shared" si="42"/>
        <v>0</v>
      </c>
      <c r="L143" s="125">
        <f t="shared" si="43"/>
        <v>299.10000000000002</v>
      </c>
      <c r="M143" s="17">
        <f t="shared" si="44"/>
        <v>0</v>
      </c>
    </row>
    <row r="144" spans="2:43" ht="60" customHeight="1" thickBot="1">
      <c r="B144" s="37"/>
      <c r="C144" s="446" t="s">
        <v>391</v>
      </c>
      <c r="D144" s="447"/>
      <c r="E144" s="448"/>
      <c r="F144" s="103" t="s">
        <v>53</v>
      </c>
      <c r="G144" s="250">
        <v>6.24</v>
      </c>
      <c r="H144" s="581">
        <f t="shared" si="46"/>
        <v>474.24</v>
      </c>
      <c r="I144" s="10">
        <v>0</v>
      </c>
      <c r="J144" s="5">
        <f t="shared" si="47"/>
        <v>5.3</v>
      </c>
      <c r="K144" s="5">
        <f t="shared" si="42"/>
        <v>0</v>
      </c>
      <c r="L144" s="125">
        <f t="shared" si="43"/>
        <v>403.1</v>
      </c>
      <c r="M144" s="17">
        <f t="shared" si="44"/>
        <v>0</v>
      </c>
    </row>
    <row r="145" spans="2:43" ht="60" customHeight="1" thickBot="1">
      <c r="B145" s="37"/>
      <c r="C145" s="438" t="s">
        <v>241</v>
      </c>
      <c r="D145" s="439"/>
      <c r="E145" s="459"/>
      <c r="F145" s="104" t="s">
        <v>54</v>
      </c>
      <c r="G145" s="251">
        <v>6.02</v>
      </c>
      <c r="H145" s="582">
        <f t="shared" si="46"/>
        <v>457.52</v>
      </c>
      <c r="I145" s="12">
        <v>0</v>
      </c>
      <c r="J145" s="6">
        <f t="shared" si="47"/>
        <v>5.12</v>
      </c>
      <c r="K145" s="6">
        <f t="shared" si="42"/>
        <v>0</v>
      </c>
      <c r="L145" s="126">
        <f t="shared" si="43"/>
        <v>388.89</v>
      </c>
      <c r="M145" s="19">
        <f t="shared" si="44"/>
        <v>0</v>
      </c>
    </row>
    <row r="146" spans="2:43" ht="15" thickBot="1">
      <c r="B146" s="343"/>
      <c r="C146" s="343"/>
      <c r="D146" s="343"/>
      <c r="E146" s="343"/>
      <c r="F146" s="343"/>
      <c r="G146" s="343"/>
      <c r="H146" s="597"/>
      <c r="I146" s="343"/>
      <c r="J146" s="343"/>
      <c r="K146" s="343"/>
      <c r="L146" s="343"/>
      <c r="M146" s="343"/>
    </row>
    <row r="147" spans="2:43" ht="18.600000000000001" thickBot="1">
      <c r="B147" s="317"/>
      <c r="C147" s="318"/>
      <c r="D147" s="318"/>
      <c r="E147" s="318"/>
      <c r="F147" s="305" t="s">
        <v>151</v>
      </c>
      <c r="G147" s="318"/>
      <c r="H147" s="588"/>
      <c r="I147" s="318"/>
      <c r="J147" s="318"/>
      <c r="K147" s="318"/>
      <c r="L147" s="318"/>
      <c r="M147" s="319"/>
    </row>
    <row r="148" spans="2:43" ht="15" thickBot="1">
      <c r="B148" s="343"/>
      <c r="C148" s="343"/>
      <c r="D148" s="343"/>
      <c r="E148" s="343"/>
      <c r="F148" s="343"/>
      <c r="G148" s="343"/>
      <c r="H148" s="597"/>
      <c r="I148" s="343"/>
      <c r="J148" s="343"/>
      <c r="K148" s="343"/>
      <c r="L148" s="343"/>
      <c r="M148" s="343"/>
    </row>
    <row r="149" spans="2:43" s="27" customFormat="1" ht="75" customHeight="1" thickBot="1">
      <c r="B149" s="421"/>
      <c r="C149" s="423"/>
      <c r="D149" s="433" t="s">
        <v>349</v>
      </c>
      <c r="E149" s="434"/>
      <c r="F149" s="417" t="s">
        <v>408</v>
      </c>
      <c r="G149" s="291">
        <v>79.540000000000006</v>
      </c>
      <c r="H149" s="580">
        <f t="shared" ref="H149:H155" si="58">G149*курс</f>
        <v>6045.0400000000009</v>
      </c>
      <c r="I149" s="8">
        <v>0</v>
      </c>
      <c r="J149" s="4">
        <f t="shared" ref="J149:J155" si="59">ROUND(G149*(1-скидка/100),2)</f>
        <v>67.61</v>
      </c>
      <c r="K149" s="4">
        <f t="shared" ref="K149" si="60">J149*I149</f>
        <v>0</v>
      </c>
      <c r="L149" s="124">
        <f t="shared" ref="L149" si="61">ROUND(H149*(1-скидка/100),2)</f>
        <v>5138.28</v>
      </c>
      <c r="M149" s="15">
        <f t="shared" ref="M149" si="62">L149*I149</f>
        <v>0</v>
      </c>
      <c r="N149" s="353"/>
      <c r="O149" s="353"/>
      <c r="P149" s="353"/>
      <c r="Q149" s="31"/>
      <c r="R149" s="31"/>
      <c r="S149" s="31"/>
      <c r="T149" s="31"/>
      <c r="U149" s="31"/>
      <c r="V149" s="31"/>
      <c r="W149" s="31"/>
      <c r="X149" s="31"/>
      <c r="Y149" s="31"/>
      <c r="Z149" s="31"/>
      <c r="AA149" s="31"/>
      <c r="AB149" s="31"/>
      <c r="AC149" s="31"/>
      <c r="AD149" s="31"/>
      <c r="AE149" s="31"/>
      <c r="AF149" s="31"/>
      <c r="AG149" s="31"/>
      <c r="AH149" s="31"/>
      <c r="AI149" s="31"/>
      <c r="AJ149" s="31"/>
      <c r="AK149" s="31"/>
      <c r="AL149" s="31"/>
      <c r="AM149" s="31"/>
      <c r="AN149" s="31"/>
      <c r="AO149" s="31"/>
      <c r="AP149" s="31"/>
      <c r="AQ149" s="31"/>
    </row>
    <row r="150" spans="2:43" ht="15.6" customHeight="1">
      <c r="B150" s="430"/>
      <c r="C150" s="440" t="s">
        <v>304</v>
      </c>
      <c r="D150" s="441"/>
      <c r="E150" s="441"/>
      <c r="F150" s="418" t="s">
        <v>7</v>
      </c>
      <c r="G150" s="91">
        <v>15.95</v>
      </c>
      <c r="H150" s="595">
        <f t="shared" si="58"/>
        <v>1212.2</v>
      </c>
      <c r="I150" s="30">
        <v>0</v>
      </c>
      <c r="J150" s="122">
        <f t="shared" si="59"/>
        <v>13.56</v>
      </c>
      <c r="K150" s="122">
        <f t="shared" si="42"/>
        <v>0</v>
      </c>
      <c r="L150" s="131">
        <f t="shared" si="43"/>
        <v>1030.3699999999999</v>
      </c>
      <c r="M150" s="123">
        <f t="shared" si="44"/>
        <v>0</v>
      </c>
    </row>
    <row r="151" spans="2:43" ht="15.6" customHeight="1" thickBot="1">
      <c r="B151" s="432"/>
      <c r="C151" s="427" t="s">
        <v>302</v>
      </c>
      <c r="D151" s="428"/>
      <c r="E151" s="428"/>
      <c r="F151" s="108" t="s">
        <v>154</v>
      </c>
      <c r="G151" s="252">
        <v>15.95</v>
      </c>
      <c r="H151" s="581">
        <f t="shared" si="58"/>
        <v>1212.2</v>
      </c>
      <c r="I151" s="10">
        <v>0</v>
      </c>
      <c r="J151" s="5">
        <f t="shared" si="59"/>
        <v>13.56</v>
      </c>
      <c r="K151" s="5">
        <f t="shared" si="42"/>
        <v>0</v>
      </c>
      <c r="L151" s="125">
        <f t="shared" si="43"/>
        <v>1030.3699999999999</v>
      </c>
      <c r="M151" s="17">
        <f t="shared" si="44"/>
        <v>0</v>
      </c>
    </row>
    <row r="152" spans="2:43" ht="15.6" customHeight="1">
      <c r="B152" s="430"/>
      <c r="C152" s="536" t="s">
        <v>300</v>
      </c>
      <c r="D152" s="537"/>
      <c r="E152" s="537"/>
      <c r="F152" s="108" t="s">
        <v>8</v>
      </c>
      <c r="G152" s="252">
        <v>16.559999999999999</v>
      </c>
      <c r="H152" s="581">
        <f t="shared" si="58"/>
        <v>1258.56</v>
      </c>
      <c r="I152" s="10">
        <v>0</v>
      </c>
      <c r="J152" s="5">
        <f t="shared" si="59"/>
        <v>14.08</v>
      </c>
      <c r="K152" s="5">
        <f t="shared" si="42"/>
        <v>0</v>
      </c>
      <c r="L152" s="125">
        <f t="shared" si="43"/>
        <v>1069.78</v>
      </c>
      <c r="M152" s="17">
        <f t="shared" si="44"/>
        <v>0</v>
      </c>
    </row>
    <row r="153" spans="2:43" ht="15.6" customHeight="1">
      <c r="B153" s="431"/>
      <c r="C153" s="536" t="s">
        <v>301</v>
      </c>
      <c r="D153" s="537"/>
      <c r="E153" s="537"/>
      <c r="F153" s="108" t="s">
        <v>9</v>
      </c>
      <c r="G153" s="253">
        <v>16.559999999999999</v>
      </c>
      <c r="H153" s="581">
        <f t="shared" si="58"/>
        <v>1258.56</v>
      </c>
      <c r="I153" s="10">
        <v>0</v>
      </c>
      <c r="J153" s="5">
        <f t="shared" si="59"/>
        <v>14.08</v>
      </c>
      <c r="K153" s="5">
        <f t="shared" si="42"/>
        <v>0</v>
      </c>
      <c r="L153" s="125">
        <f t="shared" si="43"/>
        <v>1069.78</v>
      </c>
      <c r="M153" s="17">
        <f t="shared" si="44"/>
        <v>0</v>
      </c>
    </row>
    <row r="154" spans="2:43" ht="15.6" customHeight="1">
      <c r="B154" s="431"/>
      <c r="C154" s="536" t="s">
        <v>303</v>
      </c>
      <c r="D154" s="537"/>
      <c r="E154" s="537"/>
      <c r="F154" s="108" t="s">
        <v>10</v>
      </c>
      <c r="G154" s="254">
        <v>16.559999999999999</v>
      </c>
      <c r="H154" s="581">
        <f t="shared" si="58"/>
        <v>1258.56</v>
      </c>
      <c r="I154" s="10">
        <v>0</v>
      </c>
      <c r="J154" s="5">
        <f t="shared" si="59"/>
        <v>14.08</v>
      </c>
      <c r="K154" s="5">
        <f t="shared" si="42"/>
        <v>0</v>
      </c>
      <c r="L154" s="125">
        <f t="shared" si="43"/>
        <v>1069.78</v>
      </c>
      <c r="M154" s="17">
        <f t="shared" si="44"/>
        <v>0</v>
      </c>
    </row>
    <row r="155" spans="2:43" ht="16.2" thickBot="1">
      <c r="B155" s="432"/>
      <c r="C155" s="438" t="s">
        <v>302</v>
      </c>
      <c r="D155" s="439"/>
      <c r="E155" s="439"/>
      <c r="F155" s="419" t="s">
        <v>11</v>
      </c>
      <c r="G155" s="255">
        <v>16.559999999999999</v>
      </c>
      <c r="H155" s="582">
        <f t="shared" si="58"/>
        <v>1258.56</v>
      </c>
      <c r="I155" s="12">
        <v>0</v>
      </c>
      <c r="J155" s="6">
        <f t="shared" si="59"/>
        <v>14.08</v>
      </c>
      <c r="K155" s="6">
        <f t="shared" si="42"/>
        <v>0</v>
      </c>
      <c r="L155" s="126">
        <f t="shared" si="43"/>
        <v>1069.78</v>
      </c>
      <c r="M155" s="19">
        <f t="shared" si="44"/>
        <v>0</v>
      </c>
    </row>
    <row r="156" spans="2:43" ht="15" thickBot="1">
      <c r="B156" s="339"/>
      <c r="C156" s="339"/>
      <c r="D156" s="339"/>
      <c r="E156" s="339"/>
      <c r="F156" s="339"/>
      <c r="G156" s="339"/>
      <c r="H156" s="590"/>
      <c r="I156" s="339"/>
      <c r="J156" s="339"/>
      <c r="K156" s="339"/>
      <c r="L156" s="339"/>
      <c r="M156" s="339"/>
    </row>
    <row r="157" spans="2:43" ht="18.600000000000001" thickBot="1">
      <c r="B157" s="344"/>
      <c r="C157" s="345"/>
      <c r="D157" s="345"/>
      <c r="E157" s="345"/>
      <c r="F157" s="305" t="s">
        <v>483</v>
      </c>
      <c r="G157" s="345"/>
      <c r="H157" s="598"/>
      <c r="I157" s="345"/>
      <c r="J157" s="345"/>
      <c r="K157" s="345"/>
      <c r="L157" s="345"/>
      <c r="M157" s="346"/>
    </row>
    <row r="158" spans="2:43" ht="14.25" customHeight="1" thickBot="1">
      <c r="B158" s="338"/>
      <c r="C158" s="338"/>
      <c r="D158" s="338"/>
      <c r="E158" s="338"/>
      <c r="F158" s="338"/>
      <c r="G158" s="338"/>
      <c r="H158" s="583"/>
      <c r="I158" s="338"/>
      <c r="J158" s="338"/>
      <c r="K158" s="338"/>
      <c r="L158" s="338"/>
      <c r="M158" s="338"/>
    </row>
    <row r="159" spans="2:43" ht="117.6" customHeight="1" thickBot="1">
      <c r="B159" s="421"/>
      <c r="C159" s="422"/>
      <c r="D159" s="423"/>
      <c r="E159" s="69" t="s">
        <v>328</v>
      </c>
      <c r="F159" s="48" t="s">
        <v>414</v>
      </c>
      <c r="G159" s="256">
        <v>107.35</v>
      </c>
      <c r="H159" s="580">
        <f>G159*курс</f>
        <v>8158.5999999999995</v>
      </c>
      <c r="I159" s="8">
        <v>0</v>
      </c>
      <c r="J159" s="4">
        <f>ROUND(G159*(1-скидка/100),2)</f>
        <v>91.25</v>
      </c>
      <c r="K159" s="4">
        <f t="shared" si="42"/>
        <v>0</v>
      </c>
      <c r="L159" s="124">
        <f t="shared" si="43"/>
        <v>6934.81</v>
      </c>
      <c r="M159" s="15">
        <f t="shared" si="44"/>
        <v>0</v>
      </c>
    </row>
    <row r="160" spans="2:43" ht="80.099999999999994" customHeight="1" thickBot="1">
      <c r="B160" s="421"/>
      <c r="C160" s="423"/>
      <c r="D160" s="541" t="s">
        <v>392</v>
      </c>
      <c r="E160" s="542"/>
      <c r="F160" s="46" t="s">
        <v>202</v>
      </c>
      <c r="G160" s="257">
        <v>25.36</v>
      </c>
      <c r="H160" s="581">
        <f>G160*курс</f>
        <v>1927.36</v>
      </c>
      <c r="I160" s="10">
        <v>0</v>
      </c>
      <c r="J160" s="5">
        <f>ROUND(G160*(1-скидка/100),2)</f>
        <v>21.56</v>
      </c>
      <c r="K160" s="5">
        <f t="shared" si="42"/>
        <v>0</v>
      </c>
      <c r="L160" s="125">
        <f t="shared" si="43"/>
        <v>1638.26</v>
      </c>
      <c r="M160" s="17">
        <f t="shared" si="44"/>
        <v>0</v>
      </c>
    </row>
    <row r="161" spans="2:13" ht="80.099999999999994" customHeight="1" thickBot="1">
      <c r="B161" s="421"/>
      <c r="C161" s="423"/>
      <c r="D161" s="489" t="s">
        <v>393</v>
      </c>
      <c r="E161" s="491"/>
      <c r="F161" s="47" t="s">
        <v>203</v>
      </c>
      <c r="G161" s="258">
        <v>25.36</v>
      </c>
      <c r="H161" s="582">
        <f>G161*курс</f>
        <v>1927.36</v>
      </c>
      <c r="I161" s="12">
        <v>0</v>
      </c>
      <c r="J161" s="6">
        <f>ROUND(G161*(1-скидка/100),2)</f>
        <v>21.56</v>
      </c>
      <c r="K161" s="6">
        <f t="shared" si="42"/>
        <v>0</v>
      </c>
      <c r="L161" s="126">
        <f t="shared" si="43"/>
        <v>1638.26</v>
      </c>
      <c r="M161" s="19">
        <f t="shared" si="44"/>
        <v>0</v>
      </c>
    </row>
    <row r="162" spans="2:13" ht="15" thickBot="1">
      <c r="B162" s="335"/>
      <c r="C162" s="335"/>
      <c r="D162" s="335"/>
      <c r="E162" s="335"/>
      <c r="F162" s="335"/>
      <c r="G162" s="335"/>
      <c r="H162" s="578"/>
      <c r="I162" s="335"/>
      <c r="J162" s="335"/>
      <c r="K162" s="335"/>
      <c r="L162" s="335"/>
      <c r="M162" s="335"/>
    </row>
    <row r="163" spans="2:13" ht="80.099999999999994" customHeight="1" thickBot="1">
      <c r="B163" s="37"/>
      <c r="C163" s="435" t="s">
        <v>240</v>
      </c>
      <c r="D163" s="436"/>
      <c r="E163" s="437"/>
      <c r="F163" s="83" t="s">
        <v>62</v>
      </c>
      <c r="G163" s="259">
        <v>31.08</v>
      </c>
      <c r="H163" s="580">
        <f t="shared" ref="H163:H172" si="63">G163*курс</f>
        <v>2362.08</v>
      </c>
      <c r="I163" s="8">
        <v>0</v>
      </c>
      <c r="J163" s="4">
        <f t="shared" ref="J163:J172" si="64">ROUND(G163*(1-скидка/100),2)</f>
        <v>26.42</v>
      </c>
      <c r="K163" s="4">
        <f t="shared" si="42"/>
        <v>0</v>
      </c>
      <c r="L163" s="124">
        <f t="shared" si="43"/>
        <v>2007.77</v>
      </c>
      <c r="M163" s="15">
        <f t="shared" si="44"/>
        <v>0</v>
      </c>
    </row>
    <row r="164" spans="2:13" ht="80.099999999999994" customHeight="1" thickBot="1">
      <c r="B164" s="37"/>
      <c r="C164" s="456" t="s">
        <v>239</v>
      </c>
      <c r="D164" s="457"/>
      <c r="E164" s="458"/>
      <c r="F164" s="108" t="s">
        <v>61</v>
      </c>
      <c r="G164" s="260">
        <v>48.08</v>
      </c>
      <c r="H164" s="581">
        <f t="shared" si="63"/>
        <v>3654.08</v>
      </c>
      <c r="I164" s="10">
        <v>0</v>
      </c>
      <c r="J164" s="5">
        <f t="shared" si="64"/>
        <v>40.869999999999997</v>
      </c>
      <c r="K164" s="5">
        <f t="shared" si="42"/>
        <v>0</v>
      </c>
      <c r="L164" s="125">
        <f t="shared" si="43"/>
        <v>3105.97</v>
      </c>
      <c r="M164" s="17">
        <f t="shared" si="44"/>
        <v>0</v>
      </c>
    </row>
    <row r="165" spans="2:13" ht="80.099999999999994" customHeight="1" thickBot="1">
      <c r="B165" s="421"/>
      <c r="C165" s="422"/>
      <c r="D165" s="423"/>
      <c r="E165" s="111" t="s">
        <v>238</v>
      </c>
      <c r="F165" s="109" t="s">
        <v>287</v>
      </c>
      <c r="G165" s="261">
        <v>60.11</v>
      </c>
      <c r="H165" s="581">
        <f t="shared" si="63"/>
        <v>4568.3599999999997</v>
      </c>
      <c r="I165" s="10">
        <v>0</v>
      </c>
      <c r="J165" s="5">
        <f t="shared" si="64"/>
        <v>51.09</v>
      </c>
      <c r="K165" s="5">
        <f t="shared" si="42"/>
        <v>0</v>
      </c>
      <c r="L165" s="125">
        <f t="shared" si="43"/>
        <v>3883.11</v>
      </c>
      <c r="M165" s="17">
        <f t="shared" si="44"/>
        <v>0</v>
      </c>
    </row>
    <row r="166" spans="2:13" ht="80.099999999999994" customHeight="1" thickBot="1">
      <c r="B166" s="37"/>
      <c r="C166" s="435" t="s">
        <v>237</v>
      </c>
      <c r="D166" s="436"/>
      <c r="E166" s="437"/>
      <c r="F166" s="108" t="s">
        <v>60</v>
      </c>
      <c r="G166" s="262">
        <v>70.540000000000006</v>
      </c>
      <c r="H166" s="581">
        <f t="shared" si="63"/>
        <v>5361.0400000000009</v>
      </c>
      <c r="I166" s="10">
        <v>0</v>
      </c>
      <c r="J166" s="5">
        <f t="shared" si="64"/>
        <v>59.96</v>
      </c>
      <c r="K166" s="5">
        <f t="shared" si="42"/>
        <v>0</v>
      </c>
      <c r="L166" s="125">
        <f t="shared" si="43"/>
        <v>4556.88</v>
      </c>
      <c r="M166" s="17">
        <f t="shared" si="44"/>
        <v>0</v>
      </c>
    </row>
    <row r="167" spans="2:13" ht="80.099999999999994" customHeight="1" thickBot="1">
      <c r="B167" s="37"/>
      <c r="C167" s="427" t="s">
        <v>236</v>
      </c>
      <c r="D167" s="428"/>
      <c r="E167" s="429"/>
      <c r="F167" s="108" t="s">
        <v>58</v>
      </c>
      <c r="G167" s="263">
        <v>34.76</v>
      </c>
      <c r="H167" s="581">
        <f t="shared" si="63"/>
        <v>2641.7599999999998</v>
      </c>
      <c r="I167" s="10">
        <v>0</v>
      </c>
      <c r="J167" s="5">
        <f t="shared" si="64"/>
        <v>29.55</v>
      </c>
      <c r="K167" s="5">
        <f t="shared" ref="K167:K199" si="65">J167*I167</f>
        <v>0</v>
      </c>
      <c r="L167" s="125">
        <f t="shared" ref="L167:L199" si="66">ROUND(H167*(1-скидка/100),2)</f>
        <v>2245.5</v>
      </c>
      <c r="M167" s="17">
        <f t="shared" ref="M167:M199" si="67">L167*I167</f>
        <v>0</v>
      </c>
    </row>
    <row r="168" spans="2:13" ht="80.099999999999994" customHeight="1" thickBot="1">
      <c r="B168" s="37"/>
      <c r="C168" s="446" t="s">
        <v>235</v>
      </c>
      <c r="D168" s="447"/>
      <c r="E168" s="448"/>
      <c r="F168" s="108" t="s">
        <v>155</v>
      </c>
      <c r="G168" s="264">
        <v>54.8</v>
      </c>
      <c r="H168" s="581">
        <f t="shared" si="63"/>
        <v>4164.8</v>
      </c>
      <c r="I168" s="10">
        <v>0</v>
      </c>
      <c r="J168" s="5">
        <f t="shared" si="64"/>
        <v>46.58</v>
      </c>
      <c r="K168" s="5">
        <f t="shared" si="65"/>
        <v>0</v>
      </c>
      <c r="L168" s="125">
        <f t="shared" si="66"/>
        <v>3540.08</v>
      </c>
      <c r="M168" s="17">
        <f t="shared" si="67"/>
        <v>0</v>
      </c>
    </row>
    <row r="169" spans="2:13" ht="80.099999999999994" customHeight="1" thickBot="1">
      <c r="B169" s="37"/>
      <c r="C169" s="456" t="s">
        <v>428</v>
      </c>
      <c r="D169" s="457"/>
      <c r="E169" s="458"/>
      <c r="F169" s="108" t="s">
        <v>59</v>
      </c>
      <c r="G169" s="265">
        <v>65.53</v>
      </c>
      <c r="H169" s="581">
        <f t="shared" si="63"/>
        <v>4980.28</v>
      </c>
      <c r="I169" s="10">
        <v>0</v>
      </c>
      <c r="J169" s="5">
        <f t="shared" si="64"/>
        <v>55.7</v>
      </c>
      <c r="K169" s="5">
        <f t="shared" si="65"/>
        <v>0</v>
      </c>
      <c r="L169" s="125">
        <f t="shared" si="66"/>
        <v>4233.24</v>
      </c>
      <c r="M169" s="17">
        <f t="shared" si="67"/>
        <v>0</v>
      </c>
    </row>
    <row r="170" spans="2:13" ht="80.099999999999994" customHeight="1" thickBot="1">
      <c r="B170" s="37"/>
      <c r="C170" s="538" t="s">
        <v>429</v>
      </c>
      <c r="D170" s="539"/>
      <c r="E170" s="540"/>
      <c r="F170" s="108" t="s">
        <v>63</v>
      </c>
      <c r="G170" s="266">
        <v>42.4</v>
      </c>
      <c r="H170" s="581">
        <f t="shared" si="63"/>
        <v>3222.4</v>
      </c>
      <c r="I170" s="10">
        <v>0</v>
      </c>
      <c r="J170" s="5">
        <f t="shared" si="64"/>
        <v>36.04</v>
      </c>
      <c r="K170" s="5">
        <f t="shared" si="65"/>
        <v>0</v>
      </c>
      <c r="L170" s="125">
        <f t="shared" si="66"/>
        <v>2739.04</v>
      </c>
      <c r="M170" s="17">
        <f t="shared" si="67"/>
        <v>0</v>
      </c>
    </row>
    <row r="171" spans="2:13" ht="80.099999999999994" customHeight="1" thickBot="1">
      <c r="B171" s="421"/>
      <c r="C171" s="422"/>
      <c r="D171" s="423"/>
      <c r="E171" s="178" t="s">
        <v>427</v>
      </c>
      <c r="F171" s="108" t="s">
        <v>356</v>
      </c>
      <c r="G171" s="267">
        <v>103.05</v>
      </c>
      <c r="H171" s="581">
        <f t="shared" si="63"/>
        <v>7831.8</v>
      </c>
      <c r="I171" s="10">
        <v>0</v>
      </c>
      <c r="J171" s="5">
        <f t="shared" si="64"/>
        <v>87.59</v>
      </c>
      <c r="K171" s="5">
        <f t="shared" si="65"/>
        <v>0</v>
      </c>
      <c r="L171" s="125">
        <f t="shared" si="66"/>
        <v>6657.03</v>
      </c>
      <c r="M171" s="17">
        <f t="shared" si="67"/>
        <v>0</v>
      </c>
    </row>
    <row r="172" spans="2:13" ht="80.099999999999994" customHeight="1" thickBot="1">
      <c r="B172" s="421"/>
      <c r="C172" s="422"/>
      <c r="D172" s="423"/>
      <c r="E172" s="178" t="s">
        <v>348</v>
      </c>
      <c r="F172" s="110" t="s">
        <v>290</v>
      </c>
      <c r="G172" s="18">
        <v>267.48</v>
      </c>
      <c r="H172" s="582">
        <f t="shared" si="63"/>
        <v>20328.480000000003</v>
      </c>
      <c r="I172" s="12">
        <v>0</v>
      </c>
      <c r="J172" s="6">
        <f t="shared" si="64"/>
        <v>227.36</v>
      </c>
      <c r="K172" s="6">
        <f t="shared" si="65"/>
        <v>0</v>
      </c>
      <c r="L172" s="126">
        <f t="shared" si="66"/>
        <v>17279.21</v>
      </c>
      <c r="M172" s="19">
        <f t="shared" si="67"/>
        <v>0</v>
      </c>
    </row>
    <row r="173" spans="2:13" ht="15" thickBot="1">
      <c r="B173" s="335"/>
      <c r="C173" s="339"/>
      <c r="D173" s="339"/>
      <c r="E173" s="339"/>
      <c r="F173" s="339"/>
      <c r="G173" s="339"/>
      <c r="H173" s="590"/>
      <c r="I173" s="339"/>
      <c r="J173" s="339"/>
      <c r="K173" s="339"/>
      <c r="L173" s="339"/>
      <c r="M173" s="339"/>
    </row>
    <row r="174" spans="2:13" ht="15.75" customHeight="1" thickBot="1">
      <c r="B174" s="317"/>
      <c r="C174" s="318"/>
      <c r="D174" s="318"/>
      <c r="E174" s="318"/>
      <c r="F174" s="305" t="s">
        <v>219</v>
      </c>
      <c r="G174" s="318"/>
      <c r="H174" s="588"/>
      <c r="I174" s="318"/>
      <c r="J174" s="318"/>
      <c r="K174" s="318"/>
      <c r="L174" s="318"/>
      <c r="M174" s="319"/>
    </row>
    <row r="175" spans="2:13" ht="15" thickBot="1">
      <c r="B175" s="338"/>
      <c r="C175" s="338"/>
      <c r="D175" s="338"/>
      <c r="E175" s="338"/>
      <c r="F175" s="338"/>
      <c r="G175" s="338"/>
      <c r="H175" s="583"/>
      <c r="I175" s="338"/>
      <c r="J175" s="338"/>
      <c r="K175" s="338"/>
      <c r="L175" s="338"/>
      <c r="M175" s="338"/>
    </row>
    <row r="176" spans="2:13" ht="111" customHeight="1" thickBot="1">
      <c r="B176" s="421"/>
      <c r="C176" s="422"/>
      <c r="D176" s="423"/>
      <c r="E176" s="35" t="s">
        <v>339</v>
      </c>
      <c r="F176" s="45" t="s">
        <v>204</v>
      </c>
      <c r="G176" s="268">
        <v>68.75</v>
      </c>
      <c r="H176" s="580">
        <f>G176*курс</f>
        <v>5225</v>
      </c>
      <c r="I176" s="8">
        <v>0</v>
      </c>
      <c r="J176" s="4">
        <f>ROUND(G176*(1-скидка/100),2)</f>
        <v>58.44</v>
      </c>
      <c r="K176" s="4">
        <f t="shared" si="65"/>
        <v>0</v>
      </c>
      <c r="L176" s="124">
        <f t="shared" si="66"/>
        <v>4441.25</v>
      </c>
      <c r="M176" s="15">
        <f t="shared" si="67"/>
        <v>0</v>
      </c>
    </row>
    <row r="177" spans="2:13" ht="99" customHeight="1" thickBot="1">
      <c r="B177" s="421"/>
      <c r="C177" s="422"/>
      <c r="D177" s="423"/>
      <c r="E177" s="41" t="s">
        <v>338</v>
      </c>
      <c r="F177" s="46" t="s">
        <v>214</v>
      </c>
      <c r="G177" s="269">
        <v>65.98</v>
      </c>
      <c r="H177" s="581">
        <f>G177*курс</f>
        <v>5014.4800000000005</v>
      </c>
      <c r="I177" s="10">
        <v>0</v>
      </c>
      <c r="J177" s="5">
        <f>ROUND(G177*(1-скидка/100),2)</f>
        <v>56.08</v>
      </c>
      <c r="K177" s="5">
        <f t="shared" si="65"/>
        <v>0</v>
      </c>
      <c r="L177" s="125">
        <f t="shared" si="66"/>
        <v>4262.3100000000004</v>
      </c>
      <c r="M177" s="17">
        <f t="shared" si="67"/>
        <v>0</v>
      </c>
    </row>
    <row r="178" spans="2:13" ht="129.6" customHeight="1" thickBot="1">
      <c r="B178" s="421"/>
      <c r="C178" s="422"/>
      <c r="D178" s="423"/>
      <c r="E178" s="51" t="s">
        <v>340</v>
      </c>
      <c r="F178" s="50" t="s">
        <v>415</v>
      </c>
      <c r="G178" s="270">
        <v>237.6</v>
      </c>
      <c r="H178" s="582">
        <f>G178*курс</f>
        <v>18057.599999999999</v>
      </c>
      <c r="I178" s="12">
        <v>0</v>
      </c>
      <c r="J178" s="6">
        <f>ROUND(G178*(1-скидка/100),2)</f>
        <v>201.96</v>
      </c>
      <c r="K178" s="6">
        <f t="shared" si="65"/>
        <v>0</v>
      </c>
      <c r="L178" s="126">
        <f t="shared" si="66"/>
        <v>15348.96</v>
      </c>
      <c r="M178" s="19">
        <f t="shared" si="67"/>
        <v>0</v>
      </c>
    </row>
    <row r="179" spans="2:13" ht="15" thickBot="1">
      <c r="B179" s="335"/>
      <c r="C179" s="335"/>
      <c r="D179" s="335"/>
      <c r="E179" s="335"/>
      <c r="F179" s="335"/>
      <c r="G179" s="335"/>
      <c r="H179" s="578"/>
      <c r="I179" s="335"/>
      <c r="J179" s="335"/>
      <c r="K179" s="335"/>
      <c r="L179" s="335"/>
      <c r="M179" s="335"/>
    </row>
    <row r="180" spans="2:13" ht="18.600000000000001" thickBot="1">
      <c r="B180" s="317"/>
      <c r="C180" s="318"/>
      <c r="D180" s="318"/>
      <c r="E180" s="318"/>
      <c r="F180" s="305" t="s">
        <v>82</v>
      </c>
      <c r="G180" s="318"/>
      <c r="H180" s="588"/>
      <c r="I180" s="318"/>
      <c r="J180" s="318"/>
      <c r="K180" s="318"/>
      <c r="L180" s="318"/>
      <c r="M180" s="319"/>
    </row>
    <row r="181" spans="2:13" ht="15" thickBot="1">
      <c r="B181" s="338"/>
      <c r="C181" s="338"/>
      <c r="D181" s="338"/>
      <c r="E181" s="338"/>
      <c r="F181" s="338"/>
      <c r="G181" s="338"/>
      <c r="H181" s="583"/>
      <c r="I181" s="338"/>
      <c r="J181" s="338"/>
      <c r="K181" s="338"/>
      <c r="L181" s="338"/>
      <c r="M181" s="338"/>
    </row>
    <row r="182" spans="2:13" ht="90" customHeight="1" thickBot="1">
      <c r="B182" s="37"/>
      <c r="C182" s="440" t="s">
        <v>234</v>
      </c>
      <c r="D182" s="441"/>
      <c r="E182" s="442"/>
      <c r="F182" s="33" t="s">
        <v>18</v>
      </c>
      <c r="G182" s="271">
        <v>109.9</v>
      </c>
      <c r="H182" s="580">
        <f>G182*курс</f>
        <v>8352.4</v>
      </c>
      <c r="I182" s="8">
        <v>0</v>
      </c>
      <c r="J182" s="4">
        <f>ROUND(G182*(1-скидка/100),2)</f>
        <v>93.42</v>
      </c>
      <c r="K182" s="4">
        <f t="shared" si="65"/>
        <v>0</v>
      </c>
      <c r="L182" s="124">
        <f t="shared" si="66"/>
        <v>7099.54</v>
      </c>
      <c r="M182" s="15">
        <f t="shared" si="67"/>
        <v>0</v>
      </c>
    </row>
    <row r="183" spans="2:13" ht="90" customHeight="1" thickBot="1">
      <c r="B183" s="37"/>
      <c r="C183" s="427" t="s">
        <v>394</v>
      </c>
      <c r="D183" s="428"/>
      <c r="E183" s="429"/>
      <c r="F183" s="32" t="s">
        <v>25</v>
      </c>
      <c r="G183" s="272">
        <v>164.6</v>
      </c>
      <c r="H183" s="581">
        <f>G183*курс</f>
        <v>12509.6</v>
      </c>
      <c r="I183" s="10">
        <v>0</v>
      </c>
      <c r="J183" s="5">
        <f>ROUND(G183*(1-скидка/100),2)</f>
        <v>139.91</v>
      </c>
      <c r="K183" s="5">
        <f t="shared" si="65"/>
        <v>0</v>
      </c>
      <c r="L183" s="125">
        <f t="shared" si="66"/>
        <v>10633.16</v>
      </c>
      <c r="M183" s="17">
        <f t="shared" si="67"/>
        <v>0</v>
      </c>
    </row>
    <row r="184" spans="2:13" ht="90" customHeight="1" thickBot="1">
      <c r="B184" s="37"/>
      <c r="C184" s="427" t="s">
        <v>233</v>
      </c>
      <c r="D184" s="428"/>
      <c r="E184" s="429"/>
      <c r="F184" s="32" t="s">
        <v>26</v>
      </c>
      <c r="G184" s="273">
        <v>134.94999999999999</v>
      </c>
      <c r="H184" s="581">
        <f>G184*курс</f>
        <v>10256.199999999999</v>
      </c>
      <c r="I184" s="10">
        <v>0</v>
      </c>
      <c r="J184" s="5">
        <f>ROUND(G184*(1-скидка/100),2)</f>
        <v>114.71</v>
      </c>
      <c r="K184" s="5">
        <f t="shared" si="65"/>
        <v>0</v>
      </c>
      <c r="L184" s="125">
        <f t="shared" si="66"/>
        <v>8717.77</v>
      </c>
      <c r="M184" s="17">
        <f t="shared" si="67"/>
        <v>0</v>
      </c>
    </row>
    <row r="185" spans="2:13" ht="90" customHeight="1" thickBot="1">
      <c r="B185" s="37"/>
      <c r="C185" s="533" t="s">
        <v>395</v>
      </c>
      <c r="D185" s="534"/>
      <c r="E185" s="535"/>
      <c r="F185" s="34" t="s">
        <v>144</v>
      </c>
      <c r="G185" s="18">
        <v>194.04</v>
      </c>
      <c r="H185" s="582">
        <f>G185*курс</f>
        <v>14747.039999999999</v>
      </c>
      <c r="I185" s="12">
        <v>0</v>
      </c>
      <c r="J185" s="6">
        <f>ROUND(G185*(1-скидка/100),2)</f>
        <v>164.93</v>
      </c>
      <c r="K185" s="6">
        <f t="shared" si="65"/>
        <v>0</v>
      </c>
      <c r="L185" s="126">
        <f t="shared" si="66"/>
        <v>12534.98</v>
      </c>
      <c r="M185" s="19">
        <f t="shared" si="67"/>
        <v>0</v>
      </c>
    </row>
    <row r="186" spans="2:13" ht="15" thickBot="1">
      <c r="B186" s="335"/>
      <c r="C186" s="339"/>
      <c r="D186" s="339"/>
      <c r="E186" s="339"/>
      <c r="F186" s="335"/>
      <c r="G186" s="335"/>
      <c r="H186" s="578"/>
      <c r="I186" s="335"/>
      <c r="J186" s="335"/>
      <c r="K186" s="335"/>
      <c r="L186" s="335"/>
      <c r="M186" s="335"/>
    </row>
    <row r="187" spans="2:13" ht="18.600000000000001" thickBot="1">
      <c r="B187" s="317"/>
      <c r="C187" s="318"/>
      <c r="D187" s="318"/>
      <c r="E187" s="318"/>
      <c r="F187" s="305" t="s">
        <v>484</v>
      </c>
      <c r="G187" s="318"/>
      <c r="H187" s="588"/>
      <c r="I187" s="318"/>
      <c r="J187" s="318"/>
      <c r="K187" s="318"/>
      <c r="L187" s="318"/>
      <c r="M187" s="319"/>
    </row>
    <row r="188" spans="2:13" ht="15" thickBot="1">
      <c r="B188" s="338"/>
      <c r="C188" s="338"/>
      <c r="D188" s="338"/>
      <c r="E188" s="338"/>
      <c r="F188" s="338"/>
      <c r="G188" s="338"/>
      <c r="H188" s="583"/>
      <c r="I188" s="338"/>
      <c r="J188" s="338"/>
      <c r="K188" s="338"/>
      <c r="L188" s="338"/>
      <c r="M188" s="338"/>
    </row>
    <row r="189" spans="2:13" ht="67.2" customHeight="1">
      <c r="B189" s="460"/>
      <c r="C189" s="461"/>
      <c r="D189" s="435" t="s">
        <v>430</v>
      </c>
      <c r="E189" s="437"/>
      <c r="F189" s="45" t="s">
        <v>212</v>
      </c>
      <c r="G189" s="274">
        <v>122.25</v>
      </c>
      <c r="H189" s="580">
        <f>G189*курс</f>
        <v>9291</v>
      </c>
      <c r="I189" s="8">
        <v>0</v>
      </c>
      <c r="J189" s="4">
        <f>ROUND(G189*(1-скидка/100),2)</f>
        <v>103.91</v>
      </c>
      <c r="K189" s="4">
        <f t="shared" si="65"/>
        <v>0</v>
      </c>
      <c r="L189" s="124">
        <f t="shared" si="66"/>
        <v>7897.35</v>
      </c>
      <c r="M189" s="15">
        <f t="shared" si="67"/>
        <v>0</v>
      </c>
    </row>
    <row r="190" spans="2:13" ht="61.2" customHeight="1" thickBot="1">
      <c r="B190" s="462"/>
      <c r="C190" s="463"/>
      <c r="D190" s="456" t="s">
        <v>431</v>
      </c>
      <c r="E190" s="458"/>
      <c r="F190" s="47" t="s">
        <v>213</v>
      </c>
      <c r="G190" s="275">
        <v>154.74</v>
      </c>
      <c r="H190" s="582">
        <f>G190*курс</f>
        <v>11760.240000000002</v>
      </c>
      <c r="I190" s="12">
        <v>0</v>
      </c>
      <c r="J190" s="6">
        <f>ROUND(G190*(1-скидка/100),2)</f>
        <v>131.53</v>
      </c>
      <c r="K190" s="6">
        <f t="shared" si="65"/>
        <v>0</v>
      </c>
      <c r="L190" s="126">
        <f t="shared" si="66"/>
        <v>9996.2000000000007</v>
      </c>
      <c r="M190" s="19">
        <f t="shared" si="67"/>
        <v>0</v>
      </c>
    </row>
    <row r="191" spans="2:13" ht="15" thickBot="1">
      <c r="B191" s="335"/>
      <c r="C191" s="335"/>
      <c r="D191" s="339"/>
      <c r="E191" s="339"/>
      <c r="F191" s="335"/>
      <c r="G191" s="335"/>
      <c r="H191" s="578"/>
      <c r="I191" s="335"/>
      <c r="J191" s="335"/>
      <c r="K191" s="335"/>
      <c r="L191" s="335"/>
      <c r="M191" s="335"/>
    </row>
    <row r="192" spans="2:13" ht="20.25" customHeight="1" thickBot="1">
      <c r="B192" s="317"/>
      <c r="C192" s="318"/>
      <c r="D192" s="318"/>
      <c r="E192" s="318"/>
      <c r="F192" s="305" t="s">
        <v>275</v>
      </c>
      <c r="G192" s="318"/>
      <c r="H192" s="588"/>
      <c r="I192" s="318"/>
      <c r="J192" s="318"/>
      <c r="K192" s="318"/>
      <c r="L192" s="318"/>
      <c r="M192" s="319"/>
    </row>
    <row r="193" spans="1:43" ht="15" thickBot="1">
      <c r="B193" s="338"/>
      <c r="C193" s="338"/>
      <c r="D193" s="338"/>
      <c r="E193" s="338"/>
      <c r="F193" s="338"/>
      <c r="G193" s="338"/>
      <c r="H193" s="583"/>
      <c r="I193" s="338"/>
      <c r="J193" s="338"/>
      <c r="K193" s="338"/>
      <c r="L193" s="338"/>
      <c r="M193" s="338"/>
    </row>
    <row r="194" spans="1:43" ht="67.5" customHeight="1" thickBot="1">
      <c r="B194" s="37"/>
      <c r="C194" s="527" t="s">
        <v>396</v>
      </c>
      <c r="D194" s="528"/>
      <c r="E194" s="529"/>
      <c r="F194" s="33" t="s">
        <v>205</v>
      </c>
      <c r="G194" s="276">
        <v>118.8</v>
      </c>
      <c r="H194" s="580">
        <f t="shared" ref="H194:H199" si="68">G194*курс</f>
        <v>9028.7999999999993</v>
      </c>
      <c r="I194" s="8">
        <v>0</v>
      </c>
      <c r="J194" s="4">
        <f t="shared" ref="J194:J199" si="69">ROUND(G194*(1-скидка/100),2)</f>
        <v>100.98</v>
      </c>
      <c r="K194" s="4">
        <f t="shared" si="65"/>
        <v>0</v>
      </c>
      <c r="L194" s="124">
        <f t="shared" si="66"/>
        <v>7674.48</v>
      </c>
      <c r="M194" s="15">
        <f t="shared" si="67"/>
        <v>0</v>
      </c>
    </row>
    <row r="195" spans="1:43" ht="59.25" customHeight="1" thickBot="1">
      <c r="B195" s="37"/>
      <c r="C195" s="530" t="s">
        <v>251</v>
      </c>
      <c r="D195" s="531"/>
      <c r="E195" s="532"/>
      <c r="F195" s="32" t="s">
        <v>206</v>
      </c>
      <c r="G195" s="387">
        <v>32.19</v>
      </c>
      <c r="H195" s="581">
        <f t="shared" si="68"/>
        <v>2446.4399999999996</v>
      </c>
      <c r="I195" s="10">
        <v>0</v>
      </c>
      <c r="J195" s="5">
        <f t="shared" si="69"/>
        <v>27.36</v>
      </c>
      <c r="K195" s="5">
        <f t="shared" si="65"/>
        <v>0</v>
      </c>
      <c r="L195" s="125">
        <f t="shared" si="66"/>
        <v>2079.4699999999998</v>
      </c>
      <c r="M195" s="17">
        <f t="shared" si="67"/>
        <v>0</v>
      </c>
    </row>
    <row r="196" spans="1:43" s="26" customFormat="1" ht="84" customHeight="1" thickBot="1">
      <c r="A196" s="27"/>
      <c r="B196" s="37"/>
      <c r="C196" s="427" t="s">
        <v>252</v>
      </c>
      <c r="D196" s="428"/>
      <c r="E196" s="429"/>
      <c r="F196" s="52" t="s">
        <v>222</v>
      </c>
      <c r="G196" s="277">
        <v>38.86</v>
      </c>
      <c r="H196" s="581">
        <f t="shared" si="68"/>
        <v>2953.36</v>
      </c>
      <c r="I196" s="10">
        <v>0</v>
      </c>
      <c r="J196" s="5">
        <f t="shared" si="69"/>
        <v>33.03</v>
      </c>
      <c r="K196" s="5">
        <f>J196*I196</f>
        <v>0</v>
      </c>
      <c r="L196" s="125">
        <f>ROUND(H196*(1-скидка/100),2)</f>
        <v>2510.36</v>
      </c>
      <c r="M196" s="17">
        <f>L196*I196</f>
        <v>0</v>
      </c>
      <c r="N196" s="353"/>
      <c r="O196" s="353"/>
      <c r="P196" s="353"/>
      <c r="Q196" s="31"/>
      <c r="R196" s="31"/>
      <c r="S196" s="31"/>
      <c r="T196" s="31"/>
      <c r="U196" s="31"/>
      <c r="V196" s="31"/>
      <c r="W196" s="31"/>
      <c r="X196" s="31"/>
      <c r="Y196" s="31"/>
      <c r="Z196" s="31"/>
      <c r="AA196" s="31"/>
      <c r="AB196" s="31"/>
      <c r="AC196" s="31"/>
      <c r="AD196" s="31"/>
      <c r="AE196" s="31"/>
      <c r="AF196" s="31"/>
      <c r="AG196" s="31"/>
      <c r="AH196" s="31"/>
      <c r="AI196" s="31"/>
      <c r="AJ196" s="31"/>
      <c r="AK196" s="31"/>
      <c r="AL196" s="31"/>
      <c r="AM196" s="31"/>
      <c r="AN196" s="31"/>
      <c r="AO196" s="31"/>
      <c r="AP196" s="31"/>
      <c r="AQ196" s="31"/>
    </row>
    <row r="197" spans="1:43" ht="94.5" customHeight="1" thickBot="1">
      <c r="B197" s="37"/>
      <c r="C197" s="502" t="s">
        <v>253</v>
      </c>
      <c r="D197" s="503"/>
      <c r="E197" s="504"/>
      <c r="F197" s="32" t="s">
        <v>207</v>
      </c>
      <c r="G197" s="278">
        <v>22.97</v>
      </c>
      <c r="H197" s="581">
        <f t="shared" si="68"/>
        <v>1745.7199999999998</v>
      </c>
      <c r="I197" s="10">
        <v>0</v>
      </c>
      <c r="J197" s="5">
        <f t="shared" si="69"/>
        <v>19.52</v>
      </c>
      <c r="K197" s="5">
        <f t="shared" si="65"/>
        <v>0</v>
      </c>
      <c r="L197" s="125">
        <f t="shared" si="66"/>
        <v>1483.86</v>
      </c>
      <c r="M197" s="17">
        <f t="shared" si="67"/>
        <v>0</v>
      </c>
    </row>
    <row r="198" spans="1:43" ht="74.25" customHeight="1" thickBot="1">
      <c r="B198" s="37"/>
      <c r="C198" s="505" t="s">
        <v>231</v>
      </c>
      <c r="D198" s="506"/>
      <c r="E198" s="507"/>
      <c r="F198" s="32" t="s">
        <v>208</v>
      </c>
      <c r="G198" s="279">
        <v>44.17</v>
      </c>
      <c r="H198" s="581">
        <f t="shared" si="68"/>
        <v>3356.92</v>
      </c>
      <c r="I198" s="10">
        <v>0</v>
      </c>
      <c r="J198" s="5">
        <f t="shared" si="69"/>
        <v>37.54</v>
      </c>
      <c r="K198" s="5">
        <f t="shared" si="65"/>
        <v>0</v>
      </c>
      <c r="L198" s="125">
        <f t="shared" si="66"/>
        <v>2853.38</v>
      </c>
      <c r="M198" s="17">
        <f t="shared" si="67"/>
        <v>0</v>
      </c>
    </row>
    <row r="199" spans="1:43" ht="82.5" customHeight="1" thickBot="1">
      <c r="B199" s="37"/>
      <c r="C199" s="508" t="s">
        <v>232</v>
      </c>
      <c r="D199" s="509"/>
      <c r="E199" s="510"/>
      <c r="F199" s="34" t="s">
        <v>209</v>
      </c>
      <c r="G199" s="280">
        <v>41.1</v>
      </c>
      <c r="H199" s="582">
        <f t="shared" si="68"/>
        <v>3123.6</v>
      </c>
      <c r="I199" s="12">
        <v>0</v>
      </c>
      <c r="J199" s="6">
        <f t="shared" si="69"/>
        <v>34.94</v>
      </c>
      <c r="K199" s="6">
        <f t="shared" si="65"/>
        <v>0</v>
      </c>
      <c r="L199" s="126">
        <f t="shared" si="66"/>
        <v>2655.06</v>
      </c>
      <c r="M199" s="19">
        <f t="shared" si="67"/>
        <v>0</v>
      </c>
    </row>
    <row r="200" spans="1:43" ht="15" thickBot="1">
      <c r="B200" s="335"/>
      <c r="C200" s="339"/>
      <c r="D200" s="339"/>
      <c r="E200" s="339"/>
      <c r="F200" s="335"/>
      <c r="G200" s="335"/>
      <c r="H200" s="578"/>
      <c r="I200" s="335"/>
      <c r="J200" s="335"/>
      <c r="K200" s="335"/>
      <c r="L200" s="335"/>
      <c r="M200" s="335"/>
    </row>
    <row r="201" spans="1:43" ht="18.600000000000001" thickBot="1">
      <c r="B201" s="317"/>
      <c r="C201" s="318"/>
      <c r="D201" s="318"/>
      <c r="E201" s="318"/>
      <c r="F201" s="305" t="s">
        <v>83</v>
      </c>
      <c r="G201" s="318"/>
      <c r="H201" s="588"/>
      <c r="I201" s="318"/>
      <c r="J201" s="318"/>
      <c r="K201" s="318"/>
      <c r="L201" s="318"/>
      <c r="M201" s="319"/>
    </row>
    <row r="202" spans="1:43" ht="15" thickBot="1">
      <c r="B202" s="338"/>
      <c r="C202" s="338"/>
      <c r="D202" s="338"/>
      <c r="E202" s="338"/>
      <c r="F202" s="338"/>
      <c r="G202" s="338"/>
      <c r="H202" s="583"/>
      <c r="I202" s="338"/>
      <c r="J202" s="338"/>
      <c r="K202" s="338"/>
      <c r="L202" s="338"/>
      <c r="M202" s="338"/>
    </row>
    <row r="203" spans="1:43" ht="30" customHeight="1">
      <c r="B203" s="430"/>
      <c r="C203" s="440" t="s">
        <v>230</v>
      </c>
      <c r="D203" s="441"/>
      <c r="E203" s="442"/>
      <c r="F203" s="105" t="s">
        <v>291</v>
      </c>
      <c r="G203" s="281">
        <v>15.12</v>
      </c>
      <c r="H203" s="580">
        <f>G203*курс</f>
        <v>1149.1199999999999</v>
      </c>
      <c r="I203" s="8">
        <v>0</v>
      </c>
      <c r="J203" s="4">
        <f>ROUND(G203*(1-скидка/100),2)</f>
        <v>12.85</v>
      </c>
      <c r="K203" s="4">
        <f>J203*I203</f>
        <v>0</v>
      </c>
      <c r="L203" s="124">
        <f>ROUND(H203*(1-скидка/100),2)</f>
        <v>976.75</v>
      </c>
      <c r="M203" s="15">
        <f>L203*I203</f>
        <v>0</v>
      </c>
    </row>
    <row r="204" spans="1:43" ht="30" customHeight="1">
      <c r="B204" s="431"/>
      <c r="C204" s="427" t="s">
        <v>230</v>
      </c>
      <c r="D204" s="428"/>
      <c r="E204" s="429"/>
      <c r="F204" s="106" t="s">
        <v>292</v>
      </c>
      <c r="G204" s="282">
        <v>18.23</v>
      </c>
      <c r="H204" s="581">
        <f>G204*курс</f>
        <v>1385.48</v>
      </c>
      <c r="I204" s="10">
        <v>0</v>
      </c>
      <c r="J204" s="5">
        <f>ROUND(G204*(1-скидка/100),2)</f>
        <v>15.5</v>
      </c>
      <c r="K204" s="5">
        <f>J204*I204</f>
        <v>0</v>
      </c>
      <c r="L204" s="125">
        <f>ROUND(H204*(1-скидка/100),2)</f>
        <v>1177.6600000000001</v>
      </c>
      <c r="M204" s="17">
        <f>L204*I204</f>
        <v>0</v>
      </c>
    </row>
    <row r="205" spans="1:43" ht="30" customHeight="1" thickBot="1">
      <c r="B205" s="432"/>
      <c r="C205" s="438" t="s">
        <v>230</v>
      </c>
      <c r="D205" s="439"/>
      <c r="E205" s="459"/>
      <c r="F205" s="107" t="s">
        <v>293</v>
      </c>
      <c r="G205" s="283">
        <v>19.12</v>
      </c>
      <c r="H205" s="582">
        <f>G205*курс</f>
        <v>1453.1200000000001</v>
      </c>
      <c r="I205" s="12">
        <v>0</v>
      </c>
      <c r="J205" s="6">
        <f>ROUND(G205*(1-скидка/100),2)</f>
        <v>16.25</v>
      </c>
      <c r="K205" s="6">
        <f>J205*I205</f>
        <v>0</v>
      </c>
      <c r="L205" s="126">
        <f>ROUND(H205*(1-скидка/100),2)</f>
        <v>1235.1500000000001</v>
      </c>
      <c r="M205" s="19">
        <f>L205*I205</f>
        <v>0</v>
      </c>
    </row>
    <row r="206" spans="1:43" ht="15" thickBot="1">
      <c r="B206" s="335"/>
      <c r="C206" s="335"/>
      <c r="D206" s="335"/>
      <c r="E206" s="335"/>
      <c r="F206" s="335"/>
      <c r="G206" s="335"/>
      <c r="H206" s="578"/>
      <c r="I206" s="335"/>
      <c r="J206" s="335"/>
      <c r="K206" s="335"/>
      <c r="L206" s="335"/>
      <c r="M206" s="335"/>
    </row>
    <row r="207" spans="1:43" ht="24">
      <c r="B207" s="430"/>
      <c r="C207" s="440" t="s">
        <v>229</v>
      </c>
      <c r="D207" s="441"/>
      <c r="E207" s="442"/>
      <c r="F207" s="58" t="s">
        <v>294</v>
      </c>
      <c r="G207" s="284">
        <v>14.56</v>
      </c>
      <c r="H207" s="580">
        <f>G207*курс</f>
        <v>1106.56</v>
      </c>
      <c r="I207" s="8">
        <v>0</v>
      </c>
      <c r="J207" s="4">
        <f>ROUND(G207*(1-скидка/100),2)</f>
        <v>12.38</v>
      </c>
      <c r="K207" s="4">
        <f>J207*I207</f>
        <v>0</v>
      </c>
      <c r="L207" s="124">
        <f>ROUND(H207*(1-скидка/100),2)</f>
        <v>940.58</v>
      </c>
      <c r="M207" s="15">
        <f>L207*I207</f>
        <v>0</v>
      </c>
    </row>
    <row r="208" spans="1:43" ht="24">
      <c r="B208" s="431"/>
      <c r="C208" s="427" t="s">
        <v>229</v>
      </c>
      <c r="D208" s="428"/>
      <c r="E208" s="429"/>
      <c r="F208" s="59" t="s">
        <v>295</v>
      </c>
      <c r="G208" s="285">
        <v>16.13</v>
      </c>
      <c r="H208" s="581">
        <f>G208*курс</f>
        <v>1225.8799999999999</v>
      </c>
      <c r="I208" s="10">
        <v>0</v>
      </c>
      <c r="J208" s="5">
        <f>ROUND(G208*(1-скидка/100),2)</f>
        <v>13.71</v>
      </c>
      <c r="K208" s="5">
        <f>J208*I208</f>
        <v>0</v>
      </c>
      <c r="L208" s="125">
        <f>ROUND(H208*(1-скидка/100),2)</f>
        <v>1042</v>
      </c>
      <c r="M208" s="17">
        <f>L208*I208</f>
        <v>0</v>
      </c>
    </row>
    <row r="209" spans="2:43" ht="24">
      <c r="B209" s="431"/>
      <c r="C209" s="427" t="s">
        <v>229</v>
      </c>
      <c r="D209" s="428"/>
      <c r="E209" s="429"/>
      <c r="F209" s="59" t="s">
        <v>296</v>
      </c>
      <c r="G209" s="286">
        <v>17.47</v>
      </c>
      <c r="H209" s="581">
        <f>G209*курс</f>
        <v>1327.7199999999998</v>
      </c>
      <c r="I209" s="10">
        <v>0</v>
      </c>
      <c r="J209" s="5">
        <f>ROUND(G209*(1-скидка/100),2)</f>
        <v>14.85</v>
      </c>
      <c r="K209" s="5">
        <f>J209*I209</f>
        <v>0</v>
      </c>
      <c r="L209" s="125">
        <f>ROUND(H209*(1-скидка/100),2)</f>
        <v>1128.56</v>
      </c>
      <c r="M209" s="17">
        <f>L209*I209</f>
        <v>0</v>
      </c>
    </row>
    <row r="210" spans="2:43" ht="24">
      <c r="B210" s="431"/>
      <c r="C210" s="427" t="s">
        <v>229</v>
      </c>
      <c r="D210" s="428"/>
      <c r="E210" s="429"/>
      <c r="F210" s="59" t="s">
        <v>297</v>
      </c>
      <c r="G210" s="287">
        <v>19.93</v>
      </c>
      <c r="H210" s="581">
        <f>G210*курс</f>
        <v>1514.68</v>
      </c>
      <c r="I210" s="10">
        <v>0</v>
      </c>
      <c r="J210" s="5">
        <f>ROUND(G210*(1-скидка/100),2)</f>
        <v>16.940000000000001</v>
      </c>
      <c r="K210" s="5">
        <f>J210*I210</f>
        <v>0</v>
      </c>
      <c r="L210" s="125">
        <f>ROUND(H210*(1-скидка/100),2)</f>
        <v>1287.48</v>
      </c>
      <c r="M210" s="17">
        <f>L210*I210</f>
        <v>0</v>
      </c>
    </row>
    <row r="211" spans="2:43" ht="24.6" thickBot="1">
      <c r="B211" s="432"/>
      <c r="C211" s="438" t="s">
        <v>229</v>
      </c>
      <c r="D211" s="439"/>
      <c r="E211" s="459"/>
      <c r="F211" s="60" t="s">
        <v>298</v>
      </c>
      <c r="G211" s="288">
        <v>23.52</v>
      </c>
      <c r="H211" s="582">
        <f>G211*курс</f>
        <v>1787.52</v>
      </c>
      <c r="I211" s="12">
        <v>0</v>
      </c>
      <c r="J211" s="6">
        <f>ROUND(G211*(1-скидка/100),2)</f>
        <v>19.989999999999998</v>
      </c>
      <c r="K211" s="6">
        <f>J211*I211</f>
        <v>0</v>
      </c>
      <c r="L211" s="126">
        <f>ROUND(H211*(1-скидка/100),2)</f>
        <v>1519.39</v>
      </c>
      <c r="M211" s="19">
        <f>L211*I211</f>
        <v>0</v>
      </c>
    </row>
    <row r="212" spans="2:43" ht="15" thickBot="1">
      <c r="B212" s="335"/>
      <c r="C212" s="335"/>
      <c r="D212" s="335"/>
      <c r="E212" s="335"/>
      <c r="F212" s="335"/>
      <c r="G212" s="335"/>
      <c r="H212" s="578"/>
      <c r="I212" s="335"/>
      <c r="J212" s="335"/>
      <c r="K212" s="335"/>
      <c r="L212" s="335"/>
      <c r="M212" s="335"/>
    </row>
    <row r="213" spans="2:43" ht="30" customHeight="1">
      <c r="B213" s="430"/>
      <c r="C213" s="440" t="s">
        <v>255</v>
      </c>
      <c r="D213" s="441"/>
      <c r="E213" s="442"/>
      <c r="F213" s="58" t="s">
        <v>64</v>
      </c>
      <c r="G213" s="289">
        <v>31.23</v>
      </c>
      <c r="H213" s="580">
        <f>G213*курс</f>
        <v>2373.48</v>
      </c>
      <c r="I213" s="8">
        <v>0</v>
      </c>
      <c r="J213" s="4">
        <f>ROUND(G213*(1-скидка/100),2)</f>
        <v>26.55</v>
      </c>
      <c r="K213" s="4">
        <f>J213*I213</f>
        <v>0</v>
      </c>
      <c r="L213" s="124">
        <f>ROUND(H213*(1-скидка/100),2)</f>
        <v>2017.46</v>
      </c>
      <c r="M213" s="15">
        <f>L213*I213</f>
        <v>0</v>
      </c>
    </row>
    <row r="214" spans="2:43" ht="30" customHeight="1" thickBot="1">
      <c r="B214" s="432"/>
      <c r="C214" s="438" t="s">
        <v>254</v>
      </c>
      <c r="D214" s="439"/>
      <c r="E214" s="459"/>
      <c r="F214" s="60" t="s">
        <v>65</v>
      </c>
      <c r="G214" s="290">
        <v>28.66</v>
      </c>
      <c r="H214" s="582">
        <f>G214*курс</f>
        <v>2178.16</v>
      </c>
      <c r="I214" s="12">
        <v>0</v>
      </c>
      <c r="J214" s="6">
        <f>ROUND(G214*(1-скидка/100),2)</f>
        <v>24.36</v>
      </c>
      <c r="K214" s="6">
        <f>J214*I214</f>
        <v>0</v>
      </c>
      <c r="L214" s="126">
        <f>ROUND(H214*(1-скидка/100),2)</f>
        <v>1851.44</v>
      </c>
      <c r="M214" s="19">
        <f>L214*I214</f>
        <v>0</v>
      </c>
    </row>
    <row r="215" spans="2:43" s="27" customFormat="1" ht="16.95" customHeight="1" thickBot="1">
      <c r="B215" s="347"/>
      <c r="C215" s="172"/>
      <c r="D215" s="172"/>
      <c r="E215" s="172"/>
      <c r="F215" s="347"/>
      <c r="G215" s="347"/>
      <c r="H215" s="599"/>
      <c r="I215" s="347"/>
      <c r="J215" s="347"/>
      <c r="K215" s="347"/>
      <c r="L215" s="347"/>
      <c r="M215" s="347"/>
      <c r="N215" s="353"/>
      <c r="O215" s="353"/>
      <c r="P215" s="353"/>
      <c r="Q215" s="31"/>
      <c r="R215" s="31"/>
      <c r="S215" s="31"/>
      <c r="T215" s="31"/>
      <c r="U215" s="31"/>
      <c r="V215" s="31"/>
      <c r="W215" s="31"/>
      <c r="X215" s="31"/>
      <c r="Y215" s="31"/>
      <c r="Z215" s="31"/>
      <c r="AA215" s="31"/>
      <c r="AB215" s="31"/>
      <c r="AC215" s="31"/>
      <c r="AD215" s="31"/>
      <c r="AE215" s="31"/>
      <c r="AF215" s="31"/>
      <c r="AG215" s="31"/>
      <c r="AH215" s="31"/>
      <c r="AI215" s="31"/>
      <c r="AJ215" s="31"/>
      <c r="AK215" s="31"/>
      <c r="AL215" s="31"/>
      <c r="AM215" s="31"/>
      <c r="AN215" s="31"/>
      <c r="AO215" s="31"/>
      <c r="AP215" s="31"/>
      <c r="AQ215" s="31"/>
    </row>
    <row r="216" spans="2:43" s="27" customFormat="1" ht="20.100000000000001" customHeight="1" thickBot="1">
      <c r="B216" s="311"/>
      <c r="C216" s="312"/>
      <c r="D216" s="312"/>
      <c r="E216" s="312"/>
      <c r="F216" s="305" t="s">
        <v>485</v>
      </c>
      <c r="G216" s="312"/>
      <c r="H216" s="600"/>
      <c r="I216" s="312"/>
      <c r="J216" s="312"/>
      <c r="K216" s="312"/>
      <c r="L216" s="312"/>
      <c r="M216" s="313"/>
      <c r="N216" s="353"/>
      <c r="O216" s="353"/>
      <c r="P216" s="353"/>
      <c r="Q216" s="31"/>
      <c r="R216" s="31"/>
      <c r="S216" s="31"/>
      <c r="T216" s="31"/>
      <c r="U216" s="31"/>
      <c r="V216" s="31"/>
      <c r="W216" s="31"/>
      <c r="X216" s="31"/>
      <c r="Y216" s="31"/>
      <c r="Z216" s="31"/>
      <c r="AA216" s="31"/>
      <c r="AB216" s="31"/>
      <c r="AC216" s="31"/>
      <c r="AD216" s="31"/>
      <c r="AE216" s="31"/>
      <c r="AF216" s="31"/>
      <c r="AG216" s="31"/>
      <c r="AH216" s="31"/>
      <c r="AI216" s="31"/>
      <c r="AJ216" s="31"/>
      <c r="AK216" s="31"/>
      <c r="AL216" s="31"/>
      <c r="AM216" s="31"/>
      <c r="AN216" s="31"/>
      <c r="AO216" s="31"/>
      <c r="AP216" s="31"/>
      <c r="AQ216" s="31"/>
    </row>
    <row r="217" spans="2:43" s="27" customFormat="1" ht="20.100000000000001" customHeight="1" thickBot="1">
      <c r="B217" s="338"/>
      <c r="C217" s="338"/>
      <c r="D217" s="338"/>
      <c r="E217" s="338"/>
      <c r="F217" s="338"/>
      <c r="G217" s="338"/>
      <c r="H217" s="583"/>
      <c r="I217" s="338"/>
      <c r="J217" s="338"/>
      <c r="K217" s="338"/>
      <c r="L217" s="338"/>
      <c r="M217" s="338"/>
      <c r="N217" s="353"/>
      <c r="O217" s="353"/>
      <c r="P217" s="353"/>
      <c r="Q217" s="31"/>
      <c r="R217" s="31"/>
      <c r="S217" s="31"/>
      <c r="T217" s="31"/>
      <c r="U217" s="31"/>
      <c r="V217" s="31"/>
      <c r="W217" s="31"/>
      <c r="X217" s="31"/>
      <c r="Y217" s="31"/>
      <c r="Z217" s="31"/>
      <c r="AA217" s="31"/>
      <c r="AB217" s="31"/>
      <c r="AC217" s="31"/>
      <c r="AD217" s="31"/>
      <c r="AE217" s="31"/>
      <c r="AF217" s="31"/>
      <c r="AG217" s="31"/>
      <c r="AH217" s="31"/>
      <c r="AI217" s="31"/>
      <c r="AJ217" s="31"/>
      <c r="AK217" s="31"/>
      <c r="AL217" s="31"/>
      <c r="AM217" s="31"/>
      <c r="AN217" s="31"/>
      <c r="AO217" s="31"/>
      <c r="AP217" s="31"/>
      <c r="AQ217" s="31"/>
    </row>
    <row r="218" spans="2:43" s="27" customFormat="1" ht="117" customHeight="1" thickBot="1">
      <c r="B218" s="477"/>
      <c r="C218" s="478"/>
      <c r="D218" s="479"/>
      <c r="E218" s="183" t="s">
        <v>456</v>
      </c>
      <c r="F218" s="184" t="s">
        <v>457</v>
      </c>
      <c r="G218" s="291">
        <v>104.6</v>
      </c>
      <c r="H218" s="582">
        <f>G218*курс</f>
        <v>7949.5999999999995</v>
      </c>
      <c r="I218" s="12">
        <v>0</v>
      </c>
      <c r="J218" s="6">
        <f>ROUND(G218*(1-скидка/100),2)</f>
        <v>88.91</v>
      </c>
      <c r="K218" s="6">
        <f>J218*I218</f>
        <v>0</v>
      </c>
      <c r="L218" s="126">
        <f>ROUND(H218*(1-скидка/100),2)</f>
        <v>6757.16</v>
      </c>
      <c r="M218" s="19">
        <f>L218*I218</f>
        <v>0</v>
      </c>
      <c r="N218" s="353"/>
      <c r="O218" s="353"/>
      <c r="P218" s="353"/>
      <c r="Q218" s="31"/>
      <c r="R218" s="31"/>
      <c r="S218" s="31"/>
      <c r="T218" s="31"/>
      <c r="U218" s="31"/>
      <c r="V218" s="31"/>
      <c r="W218" s="31"/>
      <c r="X218" s="31"/>
      <c r="Y218" s="31"/>
      <c r="Z218" s="31"/>
      <c r="AA218" s="31"/>
      <c r="AB218" s="31"/>
      <c r="AC218" s="31"/>
      <c r="AD218" s="31"/>
      <c r="AE218" s="31"/>
      <c r="AF218" s="31"/>
      <c r="AG218" s="31"/>
      <c r="AH218" s="31"/>
      <c r="AI218" s="31"/>
      <c r="AJ218" s="31"/>
      <c r="AK218" s="31"/>
      <c r="AL218" s="31"/>
      <c r="AM218" s="31"/>
      <c r="AN218" s="31"/>
      <c r="AO218" s="31"/>
      <c r="AP218" s="31"/>
      <c r="AQ218" s="31"/>
    </row>
    <row r="219" spans="2:43" s="27" customFormat="1" ht="103.2" customHeight="1" thickBot="1">
      <c r="B219" s="477"/>
      <c r="C219" s="478"/>
      <c r="D219" s="479"/>
      <c r="E219" s="183" t="s">
        <v>458</v>
      </c>
      <c r="F219" s="185" t="s">
        <v>459</v>
      </c>
      <c r="G219" s="292">
        <v>179.75</v>
      </c>
      <c r="H219" s="582">
        <f>G219*курс</f>
        <v>13661</v>
      </c>
      <c r="I219" s="12">
        <v>0</v>
      </c>
      <c r="J219" s="6">
        <f>ROUND(G219*(1-скидка/100),2)</f>
        <v>152.79</v>
      </c>
      <c r="K219" s="6">
        <f t="shared" ref="K219:K222" si="70">J219*I219</f>
        <v>0</v>
      </c>
      <c r="L219" s="126">
        <f>ROUND(H219*(1-скидка/100),2)</f>
        <v>11611.85</v>
      </c>
      <c r="M219" s="19">
        <f t="shared" ref="M219:M222" si="71">L219*I219</f>
        <v>0</v>
      </c>
      <c r="N219" s="353"/>
      <c r="O219" s="353"/>
      <c r="P219" s="353"/>
      <c r="Q219" s="31"/>
      <c r="R219" s="31"/>
      <c r="S219" s="31"/>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row>
    <row r="220" spans="2:43" s="27" customFormat="1" ht="191.4" customHeight="1" thickBot="1">
      <c r="B220" s="477"/>
      <c r="C220" s="478"/>
      <c r="D220" s="479"/>
      <c r="E220" s="183" t="s">
        <v>460</v>
      </c>
      <c r="F220" s="185" t="s">
        <v>286</v>
      </c>
      <c r="G220" s="292">
        <v>274.19</v>
      </c>
      <c r="H220" s="582">
        <f>G220*курс</f>
        <v>20838.439999999999</v>
      </c>
      <c r="I220" s="12">
        <v>0</v>
      </c>
      <c r="J220" s="6">
        <f>ROUND(G220*(1-скидка/100),2)</f>
        <v>233.06</v>
      </c>
      <c r="K220" s="6">
        <f t="shared" si="70"/>
        <v>0</v>
      </c>
      <c r="L220" s="126">
        <f>ROUND(H220*(1-скидка/100),2)</f>
        <v>17712.669999999998</v>
      </c>
      <c r="M220" s="19">
        <f t="shared" si="71"/>
        <v>0</v>
      </c>
      <c r="N220" s="353"/>
      <c r="O220" s="353"/>
      <c r="P220" s="353"/>
      <c r="Q220" s="31"/>
      <c r="R220" s="31"/>
      <c r="S220" s="31"/>
      <c r="T220" s="31"/>
      <c r="U220" s="31"/>
      <c r="V220" s="31"/>
      <c r="W220" s="31"/>
      <c r="X220" s="31"/>
      <c r="Y220" s="31"/>
      <c r="Z220" s="31"/>
      <c r="AA220" s="31"/>
      <c r="AB220" s="31"/>
      <c r="AC220" s="31"/>
      <c r="AD220" s="31"/>
      <c r="AE220" s="31"/>
      <c r="AF220" s="31"/>
      <c r="AG220" s="31"/>
      <c r="AH220" s="31"/>
      <c r="AI220" s="31"/>
      <c r="AJ220" s="31"/>
      <c r="AK220" s="31"/>
      <c r="AL220" s="31"/>
      <c r="AM220" s="31"/>
      <c r="AN220" s="31"/>
      <c r="AO220" s="31"/>
      <c r="AP220" s="31"/>
      <c r="AQ220" s="31"/>
    </row>
    <row r="221" spans="2:43" s="27" customFormat="1" ht="100.2" customHeight="1" thickBot="1">
      <c r="B221" s="477"/>
      <c r="C221" s="478"/>
      <c r="D221" s="479"/>
      <c r="E221" s="186" t="s">
        <v>461</v>
      </c>
      <c r="F221" s="187" t="s">
        <v>285</v>
      </c>
      <c r="G221" s="293">
        <v>126.54</v>
      </c>
      <c r="H221" s="582">
        <f>G221*курс</f>
        <v>9617.0400000000009</v>
      </c>
      <c r="I221" s="12">
        <v>0</v>
      </c>
      <c r="J221" s="6">
        <f>ROUND(G221*(1-скидка/100),2)</f>
        <v>107.56</v>
      </c>
      <c r="K221" s="6">
        <f t="shared" si="70"/>
        <v>0</v>
      </c>
      <c r="L221" s="126">
        <f>ROUND(H221*(1-скидка/100),2)</f>
        <v>8174.48</v>
      </c>
      <c r="M221" s="19">
        <f t="shared" si="71"/>
        <v>0</v>
      </c>
      <c r="N221" s="353"/>
      <c r="O221" s="353"/>
      <c r="P221" s="353"/>
      <c r="Q221" s="31"/>
      <c r="R221" s="31"/>
      <c r="S221" s="31"/>
      <c r="T221" s="31"/>
      <c r="U221" s="31"/>
      <c r="V221" s="31"/>
      <c r="W221" s="31"/>
      <c r="X221" s="31"/>
      <c r="Y221" s="31"/>
      <c r="Z221" s="31"/>
      <c r="AA221" s="31"/>
      <c r="AB221" s="31"/>
      <c r="AC221" s="31"/>
      <c r="AD221" s="31"/>
      <c r="AE221" s="31"/>
      <c r="AF221" s="31"/>
      <c r="AG221" s="31"/>
      <c r="AH221" s="31"/>
      <c r="AI221" s="31"/>
      <c r="AJ221" s="31"/>
      <c r="AK221" s="31"/>
      <c r="AL221" s="31"/>
      <c r="AM221" s="31"/>
      <c r="AN221" s="31"/>
      <c r="AO221" s="31"/>
      <c r="AP221" s="31"/>
      <c r="AQ221" s="31"/>
    </row>
    <row r="222" spans="2:43" s="27" customFormat="1" ht="133.94999999999999" customHeight="1" thickBot="1">
      <c r="B222" s="477"/>
      <c r="C222" s="478"/>
      <c r="D222" s="479"/>
      <c r="E222" s="183" t="s">
        <v>462</v>
      </c>
      <c r="F222" s="188" t="s">
        <v>463</v>
      </c>
      <c r="G222" s="82">
        <v>198.64</v>
      </c>
      <c r="H222" s="582">
        <f>G222*курс</f>
        <v>15096.64</v>
      </c>
      <c r="I222" s="12">
        <v>0</v>
      </c>
      <c r="J222" s="6">
        <f>ROUND(G222*(1-скидка/100),2)</f>
        <v>168.84</v>
      </c>
      <c r="K222" s="6">
        <f t="shared" si="70"/>
        <v>0</v>
      </c>
      <c r="L222" s="126">
        <f>ROUND(H222*(1-скидка/100),2)</f>
        <v>12832.14</v>
      </c>
      <c r="M222" s="19">
        <f t="shared" si="71"/>
        <v>0</v>
      </c>
      <c r="N222" s="353"/>
      <c r="O222" s="353"/>
      <c r="P222" s="353"/>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AN222" s="31"/>
      <c r="AO222" s="31"/>
      <c r="AP222" s="31"/>
      <c r="AQ222" s="31"/>
    </row>
    <row r="223" spans="2:43" s="27" customFormat="1" ht="20.100000000000001" customHeight="1" thickBot="1">
      <c r="B223" s="348"/>
      <c r="C223" s="348"/>
      <c r="D223" s="348"/>
      <c r="E223" s="348"/>
      <c r="F223" s="348"/>
      <c r="G223" s="348"/>
      <c r="H223" s="601"/>
      <c r="I223" s="348"/>
      <c r="J223" s="348"/>
      <c r="K223" s="348"/>
      <c r="L223" s="348"/>
      <c r="M223" s="348"/>
      <c r="N223" s="353"/>
      <c r="O223" s="353"/>
      <c r="P223" s="353"/>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AN223" s="31"/>
      <c r="AO223" s="31"/>
      <c r="AP223" s="31"/>
      <c r="AQ223" s="31"/>
    </row>
    <row r="224" spans="2:43" s="27" customFormat="1" ht="20.100000000000001" customHeight="1" thickBot="1">
      <c r="B224" s="317"/>
      <c r="C224" s="318"/>
      <c r="D224" s="318"/>
      <c r="E224" s="318"/>
      <c r="F224" s="305" t="s">
        <v>419</v>
      </c>
      <c r="G224" s="318"/>
      <c r="H224" s="588"/>
      <c r="I224" s="318"/>
      <c r="J224" s="318"/>
      <c r="K224" s="318"/>
      <c r="L224" s="318"/>
      <c r="M224" s="319"/>
      <c r="N224" s="353"/>
      <c r="O224" s="353"/>
      <c r="P224" s="353"/>
      <c r="Q224" s="31"/>
      <c r="R224" s="31"/>
      <c r="S224" s="31"/>
      <c r="T224" s="31"/>
      <c r="U224" s="31"/>
      <c r="V224" s="31"/>
      <c r="W224" s="31"/>
      <c r="X224" s="31"/>
      <c r="Y224" s="31"/>
      <c r="Z224" s="31"/>
      <c r="AA224" s="31"/>
      <c r="AB224" s="31"/>
      <c r="AC224" s="31"/>
      <c r="AD224" s="31"/>
      <c r="AE224" s="31"/>
      <c r="AF224" s="31"/>
      <c r="AG224" s="31"/>
      <c r="AH224" s="31"/>
      <c r="AI224" s="31"/>
      <c r="AJ224" s="31"/>
      <c r="AK224" s="31"/>
      <c r="AL224" s="31"/>
      <c r="AM224" s="31"/>
      <c r="AN224" s="31"/>
      <c r="AO224" s="31"/>
      <c r="AP224" s="31"/>
      <c r="AQ224" s="31"/>
    </row>
    <row r="225" spans="2:43" s="143" customFormat="1" ht="20.100000000000001" customHeight="1" thickBot="1">
      <c r="B225" s="349"/>
      <c r="C225" s="349"/>
      <c r="D225" s="349"/>
      <c r="E225" s="349"/>
      <c r="F225" s="349"/>
      <c r="G225" s="349"/>
      <c r="H225" s="602"/>
      <c r="I225" s="349"/>
      <c r="J225" s="349"/>
      <c r="K225" s="349"/>
      <c r="L225" s="349"/>
      <c r="M225" s="349"/>
      <c r="N225" s="353"/>
      <c r="O225" s="353"/>
      <c r="P225" s="353"/>
      <c r="Q225" s="31"/>
      <c r="R225" s="31"/>
      <c r="S225" s="31"/>
      <c r="T225" s="31"/>
      <c r="U225" s="31"/>
      <c r="V225" s="31"/>
      <c r="W225" s="31"/>
      <c r="X225" s="31"/>
      <c r="Y225" s="31"/>
      <c r="Z225" s="31"/>
      <c r="AA225" s="31"/>
      <c r="AB225" s="31"/>
      <c r="AC225" s="31"/>
      <c r="AD225" s="31"/>
      <c r="AE225" s="31"/>
      <c r="AF225" s="31"/>
      <c r="AG225" s="31"/>
      <c r="AH225" s="31"/>
      <c r="AI225" s="31"/>
      <c r="AJ225" s="31"/>
      <c r="AK225" s="31"/>
      <c r="AL225" s="31"/>
      <c r="AM225" s="31"/>
      <c r="AN225" s="31"/>
      <c r="AO225" s="31"/>
      <c r="AP225" s="31"/>
      <c r="AQ225" s="31"/>
    </row>
    <row r="226" spans="2:43" s="27" customFormat="1" ht="78" customHeight="1" thickBot="1">
      <c r="B226" s="37"/>
      <c r="C226" s="482" t="s">
        <v>473</v>
      </c>
      <c r="D226" s="483"/>
      <c r="E226" s="484"/>
      <c r="F226" s="58" t="s">
        <v>469</v>
      </c>
      <c r="G226" s="294">
        <v>700</v>
      </c>
      <c r="H226" s="291">
        <v>700</v>
      </c>
      <c r="I226" s="12">
        <v>0</v>
      </c>
      <c r="J226" s="6"/>
      <c r="K226" s="6"/>
      <c r="L226" s="126">
        <f>H226*I226</f>
        <v>0</v>
      </c>
      <c r="M226" s="19">
        <f t="shared" ref="M226:M235" si="72">L226*I226</f>
        <v>0</v>
      </c>
      <c r="N226" s="353"/>
      <c r="O226" s="353"/>
      <c r="P226" s="353"/>
      <c r="Q226" s="31"/>
      <c r="R226" s="31"/>
      <c r="S226" s="31"/>
      <c r="T226" s="31"/>
      <c r="U226" s="31"/>
      <c r="V226" s="31"/>
      <c r="W226" s="31"/>
      <c r="X226" s="31"/>
      <c r="Y226" s="31"/>
      <c r="Z226" s="31"/>
      <c r="AA226" s="31"/>
      <c r="AB226" s="31"/>
      <c r="AC226" s="31"/>
      <c r="AD226" s="31"/>
      <c r="AE226" s="31"/>
      <c r="AF226" s="31"/>
      <c r="AG226" s="31"/>
      <c r="AH226" s="31"/>
      <c r="AI226" s="31"/>
      <c r="AJ226" s="31"/>
      <c r="AK226" s="31"/>
      <c r="AL226" s="31"/>
      <c r="AM226" s="31"/>
      <c r="AN226" s="31"/>
      <c r="AO226" s="31"/>
      <c r="AP226" s="31"/>
      <c r="AQ226" s="31"/>
    </row>
    <row r="227" spans="2:43" s="27" customFormat="1" ht="80.099999999999994" customHeight="1" thickBot="1">
      <c r="B227" s="37"/>
      <c r="C227" s="446" t="s">
        <v>347</v>
      </c>
      <c r="D227" s="447"/>
      <c r="E227" s="448"/>
      <c r="F227" s="54" t="s">
        <v>227</v>
      </c>
      <c r="G227" s="82">
        <v>14.45</v>
      </c>
      <c r="H227" s="582">
        <f t="shared" ref="H227:H233" si="73">G227*курс</f>
        <v>1098.2</v>
      </c>
      <c r="I227" s="10">
        <v>0</v>
      </c>
      <c r="J227" s="5">
        <v>12.14</v>
      </c>
      <c r="K227" s="5">
        <v>0</v>
      </c>
      <c r="L227" s="126">
        <f t="shared" ref="L227:L234" si="74">ROUND(H227*(1-скидка/100),2)</f>
        <v>933.47</v>
      </c>
      <c r="M227" s="19">
        <f t="shared" si="72"/>
        <v>0</v>
      </c>
      <c r="N227" s="353"/>
      <c r="O227" s="353"/>
      <c r="P227" s="353"/>
      <c r="Q227" s="31"/>
      <c r="R227" s="31"/>
      <c r="S227" s="31"/>
      <c r="T227" s="31"/>
      <c r="U227" s="31"/>
      <c r="V227" s="31"/>
      <c r="W227" s="31"/>
      <c r="X227" s="31"/>
      <c r="Y227" s="31"/>
      <c r="Z227" s="31"/>
      <c r="AA227" s="31"/>
      <c r="AB227" s="31"/>
      <c r="AC227" s="31"/>
      <c r="AD227" s="31"/>
      <c r="AE227" s="31"/>
      <c r="AF227" s="31"/>
      <c r="AG227" s="31"/>
      <c r="AH227" s="31"/>
      <c r="AI227" s="31"/>
      <c r="AJ227" s="31"/>
      <c r="AK227" s="31"/>
      <c r="AL227" s="31"/>
      <c r="AM227" s="31"/>
      <c r="AN227" s="31"/>
      <c r="AO227" s="31"/>
      <c r="AP227" s="31"/>
      <c r="AQ227" s="31"/>
    </row>
    <row r="228" spans="2:43" s="27" customFormat="1" ht="80.099999999999994" customHeight="1" thickBot="1">
      <c r="B228" s="37"/>
      <c r="C228" s="485" t="s">
        <v>398</v>
      </c>
      <c r="D228" s="486"/>
      <c r="E228" s="487"/>
      <c r="F228" s="54" t="s">
        <v>148</v>
      </c>
      <c r="G228" s="82">
        <v>17.989999999999998</v>
      </c>
      <c r="H228" s="582">
        <f t="shared" si="73"/>
        <v>1367.2399999999998</v>
      </c>
      <c r="I228" s="10">
        <v>0</v>
      </c>
      <c r="J228" s="5">
        <v>17.989999999999998</v>
      </c>
      <c r="K228" s="5">
        <v>0</v>
      </c>
      <c r="L228" s="126">
        <f t="shared" si="74"/>
        <v>1162.1500000000001</v>
      </c>
      <c r="M228" s="19">
        <f t="shared" si="72"/>
        <v>0</v>
      </c>
      <c r="N228" s="353"/>
      <c r="O228" s="353"/>
      <c r="P228" s="353"/>
      <c r="Q228" s="31"/>
      <c r="R228" s="31"/>
      <c r="S228" s="31"/>
      <c r="T228" s="31"/>
      <c r="U228" s="31"/>
      <c r="V228" s="31"/>
      <c r="W228" s="31"/>
      <c r="X228" s="31"/>
      <c r="Y228" s="31"/>
      <c r="Z228" s="31"/>
      <c r="AA228" s="31"/>
      <c r="AB228" s="31"/>
      <c r="AC228" s="31"/>
      <c r="AD228" s="31"/>
      <c r="AE228" s="31"/>
      <c r="AF228" s="31"/>
      <c r="AG228" s="31"/>
      <c r="AH228" s="31"/>
      <c r="AI228" s="31"/>
      <c r="AJ228" s="31"/>
      <c r="AK228" s="31"/>
      <c r="AL228" s="31"/>
      <c r="AM228" s="31"/>
      <c r="AN228" s="31"/>
      <c r="AO228" s="31"/>
      <c r="AP228" s="31"/>
      <c r="AQ228" s="31"/>
    </row>
    <row r="229" spans="2:43" s="27" customFormat="1" ht="80.099999999999994" customHeight="1" thickBot="1">
      <c r="B229" s="37"/>
      <c r="C229" s="485" t="s">
        <v>397</v>
      </c>
      <c r="D229" s="486"/>
      <c r="E229" s="487"/>
      <c r="F229" s="54" t="s">
        <v>147</v>
      </c>
      <c r="G229" s="82">
        <v>24.84</v>
      </c>
      <c r="H229" s="582">
        <f t="shared" si="73"/>
        <v>1887.84</v>
      </c>
      <c r="I229" s="10">
        <v>0</v>
      </c>
      <c r="J229" s="5">
        <v>21.53</v>
      </c>
      <c r="K229" s="5">
        <v>0</v>
      </c>
      <c r="L229" s="126">
        <f t="shared" si="74"/>
        <v>1604.66</v>
      </c>
      <c r="M229" s="19">
        <f t="shared" si="72"/>
        <v>0</v>
      </c>
      <c r="N229" s="353"/>
      <c r="O229" s="353"/>
      <c r="P229" s="353"/>
      <c r="Q229" s="31"/>
      <c r="R229" s="31"/>
      <c r="S229" s="31"/>
      <c r="T229" s="31"/>
      <c r="U229" s="31"/>
      <c r="V229" s="31"/>
      <c r="W229" s="31"/>
      <c r="X229" s="31"/>
      <c r="Y229" s="31"/>
      <c r="Z229" s="31"/>
      <c r="AA229" s="31"/>
      <c r="AB229" s="31"/>
      <c r="AC229" s="31"/>
      <c r="AD229" s="31"/>
      <c r="AE229" s="31"/>
      <c r="AF229" s="31"/>
      <c r="AG229" s="31"/>
      <c r="AH229" s="31"/>
      <c r="AI229" s="31"/>
      <c r="AJ229" s="31"/>
      <c r="AK229" s="31"/>
      <c r="AL229" s="31"/>
      <c r="AM229" s="31"/>
      <c r="AN229" s="31"/>
      <c r="AO229" s="31"/>
      <c r="AP229" s="31"/>
      <c r="AQ229" s="31"/>
    </row>
    <row r="230" spans="2:43" s="27" customFormat="1" ht="80.099999999999994" customHeight="1" thickBot="1">
      <c r="B230" s="37"/>
      <c r="C230" s="485" t="s">
        <v>399</v>
      </c>
      <c r="D230" s="486"/>
      <c r="E230" s="487"/>
      <c r="F230" s="177" t="s">
        <v>426</v>
      </c>
      <c r="G230" s="82">
        <v>29.24</v>
      </c>
      <c r="H230" s="582">
        <f t="shared" si="73"/>
        <v>2222.2399999999998</v>
      </c>
      <c r="I230" s="10">
        <v>0</v>
      </c>
      <c r="J230" s="5">
        <v>25.33</v>
      </c>
      <c r="K230" s="5">
        <v>0</v>
      </c>
      <c r="L230" s="126">
        <f t="shared" si="74"/>
        <v>1888.9</v>
      </c>
      <c r="M230" s="19">
        <f t="shared" si="72"/>
        <v>0</v>
      </c>
      <c r="N230" s="353"/>
      <c r="O230" s="353"/>
      <c r="P230" s="353"/>
      <c r="Q230" s="31"/>
      <c r="R230" s="31"/>
      <c r="S230" s="31"/>
      <c r="T230" s="31"/>
      <c r="U230" s="31"/>
      <c r="V230" s="31"/>
      <c r="W230" s="31"/>
      <c r="X230" s="31"/>
      <c r="Y230" s="31"/>
      <c r="Z230" s="31"/>
      <c r="AA230" s="31"/>
      <c r="AB230" s="31"/>
      <c r="AC230" s="31"/>
      <c r="AD230" s="31"/>
      <c r="AE230" s="31"/>
      <c r="AF230" s="31"/>
      <c r="AG230" s="31"/>
      <c r="AH230" s="31"/>
      <c r="AI230" s="31"/>
      <c r="AJ230" s="31"/>
      <c r="AK230" s="31"/>
      <c r="AL230" s="31"/>
      <c r="AM230" s="31"/>
      <c r="AN230" s="31"/>
      <c r="AO230" s="31"/>
      <c r="AP230" s="31"/>
      <c r="AQ230" s="31"/>
    </row>
    <row r="231" spans="2:43" s="27" customFormat="1" ht="80.099999999999994" customHeight="1" thickBot="1">
      <c r="B231" s="37"/>
      <c r="C231" s="485" t="s">
        <v>400</v>
      </c>
      <c r="D231" s="486"/>
      <c r="E231" s="487"/>
      <c r="F231" s="54" t="s">
        <v>149</v>
      </c>
      <c r="G231" s="82">
        <v>39.86</v>
      </c>
      <c r="H231" s="582">
        <f t="shared" si="73"/>
        <v>3029.36</v>
      </c>
      <c r="I231" s="10">
        <v>0</v>
      </c>
      <c r="J231" s="5">
        <v>33.479999999999997</v>
      </c>
      <c r="K231" s="5">
        <v>0</v>
      </c>
      <c r="L231" s="126">
        <f t="shared" si="74"/>
        <v>2574.96</v>
      </c>
      <c r="M231" s="19">
        <f t="shared" si="72"/>
        <v>0</v>
      </c>
      <c r="N231" s="353"/>
      <c r="O231" s="353"/>
      <c r="P231" s="353"/>
      <c r="Q231" s="31"/>
      <c r="R231" s="31"/>
      <c r="S231" s="31"/>
      <c r="T231" s="31"/>
      <c r="U231" s="31"/>
      <c r="V231" s="31"/>
      <c r="W231" s="31"/>
      <c r="X231" s="31"/>
      <c r="Y231" s="31"/>
      <c r="Z231" s="31"/>
      <c r="AA231" s="31"/>
      <c r="AB231" s="31"/>
      <c r="AC231" s="31"/>
      <c r="AD231" s="31"/>
      <c r="AE231" s="31"/>
      <c r="AF231" s="31"/>
      <c r="AG231" s="31"/>
      <c r="AH231" s="31"/>
      <c r="AI231" s="31"/>
      <c r="AJ231" s="31"/>
      <c r="AK231" s="31"/>
      <c r="AL231" s="31"/>
      <c r="AM231" s="31"/>
      <c r="AN231" s="31"/>
      <c r="AO231" s="31"/>
      <c r="AP231" s="31"/>
      <c r="AQ231" s="31"/>
    </row>
    <row r="232" spans="2:43" s="27" customFormat="1" ht="80.099999999999994" customHeight="1" thickBot="1">
      <c r="B232" s="37"/>
      <c r="C232" s="485" t="s">
        <v>353</v>
      </c>
      <c r="D232" s="486"/>
      <c r="E232" s="487"/>
      <c r="F232" s="54" t="s">
        <v>150</v>
      </c>
      <c r="G232" s="82">
        <v>25.99</v>
      </c>
      <c r="H232" s="582">
        <f t="shared" si="73"/>
        <v>1975.2399999999998</v>
      </c>
      <c r="I232" s="10">
        <v>0</v>
      </c>
      <c r="J232" s="5">
        <v>22.52</v>
      </c>
      <c r="K232" s="5">
        <v>0</v>
      </c>
      <c r="L232" s="126">
        <f t="shared" si="74"/>
        <v>1678.95</v>
      </c>
      <c r="M232" s="19">
        <f t="shared" si="72"/>
        <v>0</v>
      </c>
      <c r="N232" s="353"/>
      <c r="O232" s="353"/>
      <c r="P232" s="353"/>
      <c r="Q232" s="31"/>
      <c r="R232" s="31"/>
      <c r="S232" s="31"/>
      <c r="T232" s="31"/>
      <c r="U232" s="31"/>
      <c r="V232" s="31"/>
      <c r="W232" s="31"/>
      <c r="X232" s="31"/>
      <c r="Y232" s="31"/>
      <c r="Z232" s="31"/>
      <c r="AA232" s="31"/>
      <c r="AB232" s="31"/>
      <c r="AC232" s="31"/>
      <c r="AD232" s="31"/>
      <c r="AE232" s="31"/>
      <c r="AF232" s="31"/>
      <c r="AG232" s="31"/>
      <c r="AH232" s="31"/>
      <c r="AI232" s="31"/>
      <c r="AJ232" s="31"/>
      <c r="AK232" s="31"/>
      <c r="AL232" s="31"/>
      <c r="AM232" s="31"/>
      <c r="AN232" s="31"/>
      <c r="AO232" s="31"/>
      <c r="AP232" s="31"/>
      <c r="AQ232" s="31"/>
    </row>
    <row r="233" spans="2:43" s="27" customFormat="1" ht="80.099999999999994" customHeight="1" thickBot="1">
      <c r="B233" s="37"/>
      <c r="C233" s="446" t="s">
        <v>354</v>
      </c>
      <c r="D233" s="447"/>
      <c r="E233" s="448"/>
      <c r="F233" s="54" t="s">
        <v>226</v>
      </c>
      <c r="G233" s="82">
        <v>33.54</v>
      </c>
      <c r="H233" s="582">
        <f t="shared" si="73"/>
        <v>2549.04</v>
      </c>
      <c r="I233" s="10">
        <v>0</v>
      </c>
      <c r="J233" s="5">
        <v>28.17</v>
      </c>
      <c r="K233" s="5">
        <v>0</v>
      </c>
      <c r="L233" s="126">
        <f t="shared" si="74"/>
        <v>2166.6799999999998</v>
      </c>
      <c r="M233" s="19">
        <f t="shared" si="72"/>
        <v>0</v>
      </c>
      <c r="N233" s="353"/>
      <c r="O233" s="353"/>
      <c r="P233" s="353"/>
      <c r="Q233" s="31"/>
      <c r="R233" s="31"/>
      <c r="S233" s="31"/>
      <c r="T233" s="31"/>
      <c r="U233" s="31"/>
      <c r="V233" s="31"/>
      <c r="W233" s="31"/>
      <c r="X233" s="31"/>
      <c r="Y233" s="31"/>
      <c r="Z233" s="31"/>
      <c r="AA233" s="31"/>
      <c r="AB233" s="31"/>
      <c r="AC233" s="31"/>
      <c r="AD233" s="31"/>
      <c r="AE233" s="31"/>
      <c r="AF233" s="31"/>
      <c r="AG233" s="31"/>
      <c r="AH233" s="31"/>
      <c r="AI233" s="31"/>
      <c r="AJ233" s="31"/>
      <c r="AK233" s="31"/>
      <c r="AL233" s="31"/>
      <c r="AM233" s="31"/>
      <c r="AN233" s="31"/>
      <c r="AO233" s="31"/>
      <c r="AP233" s="31"/>
      <c r="AQ233" s="31"/>
    </row>
    <row r="234" spans="2:43" s="27" customFormat="1" ht="80.099999999999994" customHeight="1" thickBot="1">
      <c r="B234" s="37"/>
      <c r="C234" s="446" t="s">
        <v>344</v>
      </c>
      <c r="D234" s="447"/>
      <c r="E234" s="448"/>
      <c r="F234" s="81" t="s">
        <v>342</v>
      </c>
      <c r="G234" s="82"/>
      <c r="H234" s="293">
        <v>1600</v>
      </c>
      <c r="I234" s="10">
        <v>0</v>
      </c>
      <c r="J234" s="5"/>
      <c r="K234" s="5"/>
      <c r="L234" s="126">
        <f t="shared" si="74"/>
        <v>1360</v>
      </c>
      <c r="M234" s="19">
        <f t="shared" si="72"/>
        <v>0</v>
      </c>
      <c r="N234" s="353"/>
      <c r="O234" s="353"/>
      <c r="P234" s="353"/>
      <c r="Q234" s="31"/>
      <c r="R234" s="31"/>
      <c r="S234" s="31"/>
      <c r="T234" s="31"/>
      <c r="U234" s="31"/>
      <c r="V234" s="31"/>
      <c r="W234" s="31"/>
      <c r="X234" s="31"/>
      <c r="Y234" s="31"/>
      <c r="Z234" s="31"/>
      <c r="AA234" s="31"/>
      <c r="AB234" s="31"/>
      <c r="AC234" s="31"/>
      <c r="AD234" s="31"/>
      <c r="AE234" s="31"/>
      <c r="AF234" s="31"/>
      <c r="AG234" s="31"/>
      <c r="AH234" s="31"/>
      <c r="AI234" s="31"/>
      <c r="AJ234" s="31"/>
      <c r="AK234" s="31"/>
      <c r="AL234" s="31"/>
      <c r="AM234" s="31"/>
      <c r="AN234" s="31"/>
      <c r="AO234" s="31"/>
      <c r="AP234" s="31"/>
      <c r="AQ234" s="31"/>
    </row>
    <row r="235" spans="2:43" s="27" customFormat="1" ht="80.099999999999994" customHeight="1" thickBot="1">
      <c r="B235" s="37"/>
      <c r="C235" s="446" t="s">
        <v>346</v>
      </c>
      <c r="D235" s="447"/>
      <c r="E235" s="448"/>
      <c r="F235" s="54" t="s">
        <v>343</v>
      </c>
      <c r="G235" s="82"/>
      <c r="H235" s="293">
        <v>2000</v>
      </c>
      <c r="I235" s="10">
        <v>0</v>
      </c>
      <c r="J235" s="5"/>
      <c r="K235" s="5"/>
      <c r="L235" s="126">
        <f t="shared" ref="L235" si="75">ROUND(H235*(1-скидка/100),2)</f>
        <v>1700</v>
      </c>
      <c r="M235" s="19">
        <f t="shared" si="72"/>
        <v>0</v>
      </c>
      <c r="N235" s="353"/>
      <c r="O235" s="353"/>
      <c r="P235" s="353"/>
      <c r="Q235" s="31"/>
      <c r="R235" s="31"/>
      <c r="S235" s="31"/>
      <c r="T235" s="31"/>
      <c r="U235" s="31"/>
      <c r="V235" s="31"/>
      <c r="W235" s="31"/>
      <c r="X235" s="31"/>
      <c r="Y235" s="31"/>
      <c r="Z235" s="31"/>
      <c r="AA235" s="31"/>
      <c r="AB235" s="31"/>
      <c r="AC235" s="31"/>
      <c r="AD235" s="31"/>
      <c r="AE235" s="31"/>
      <c r="AF235" s="31"/>
      <c r="AG235" s="31"/>
      <c r="AH235" s="31"/>
      <c r="AI235" s="31"/>
      <c r="AJ235" s="31"/>
      <c r="AK235" s="31"/>
      <c r="AL235" s="31"/>
      <c r="AM235" s="31"/>
      <c r="AN235" s="31"/>
      <c r="AO235" s="31"/>
      <c r="AP235" s="31"/>
      <c r="AQ235" s="31"/>
    </row>
    <row r="236" spans="2:43" ht="80.099999999999994" customHeight="1" thickBot="1">
      <c r="B236" s="37"/>
      <c r="C236" s="470" t="s">
        <v>345</v>
      </c>
      <c r="D236" s="488"/>
      <c r="E236" s="471"/>
      <c r="F236" s="34" t="s">
        <v>341</v>
      </c>
      <c r="G236" s="18"/>
      <c r="H236" s="603">
        <v>2500</v>
      </c>
      <c r="I236" s="10">
        <v>0</v>
      </c>
      <c r="J236" s="5"/>
      <c r="K236" s="5"/>
      <c r="L236" s="126">
        <f t="shared" ref="L236" si="76">ROUND(H236*(1-скидка/100),2)</f>
        <v>2125</v>
      </c>
      <c r="M236" s="19">
        <f t="shared" ref="M236" si="77">L236*I236</f>
        <v>0</v>
      </c>
    </row>
    <row r="237" spans="2:43" s="27" customFormat="1" ht="15" thickBot="1">
      <c r="B237" s="347"/>
      <c r="C237" s="172"/>
      <c r="D237" s="172"/>
      <c r="E237" s="172"/>
      <c r="F237" s="172"/>
      <c r="G237" s="172"/>
      <c r="H237" s="575"/>
      <c r="I237" s="172"/>
      <c r="J237" s="172"/>
      <c r="K237" s="172"/>
      <c r="L237" s="172"/>
      <c r="M237" s="172"/>
      <c r="N237" s="353"/>
      <c r="O237" s="353"/>
      <c r="P237" s="353"/>
      <c r="Q237" s="31"/>
      <c r="R237" s="31"/>
      <c r="S237" s="31"/>
      <c r="T237" s="31"/>
      <c r="U237" s="31"/>
      <c r="V237" s="31"/>
      <c r="W237" s="31"/>
      <c r="X237" s="31"/>
      <c r="Y237" s="31"/>
      <c r="Z237" s="31"/>
      <c r="AA237" s="31"/>
      <c r="AB237" s="31"/>
      <c r="AC237" s="31"/>
      <c r="AD237" s="31"/>
      <c r="AE237" s="31"/>
      <c r="AF237" s="31"/>
      <c r="AG237" s="31"/>
      <c r="AH237" s="31"/>
      <c r="AI237" s="31"/>
      <c r="AJ237" s="31"/>
      <c r="AK237" s="31"/>
      <c r="AL237" s="31"/>
      <c r="AM237" s="31"/>
      <c r="AN237" s="31"/>
      <c r="AO237" s="31"/>
      <c r="AP237" s="31"/>
      <c r="AQ237" s="31"/>
    </row>
    <row r="238" spans="2:43" ht="20.100000000000001" customHeight="1" thickBot="1">
      <c r="B238" s="317"/>
      <c r="C238" s="318"/>
      <c r="D238" s="318"/>
      <c r="E238" s="318"/>
      <c r="F238" s="305" t="s">
        <v>218</v>
      </c>
      <c r="G238" s="318"/>
      <c r="H238" s="588"/>
      <c r="I238" s="318"/>
      <c r="J238" s="318"/>
      <c r="K238" s="318"/>
      <c r="L238" s="318"/>
      <c r="M238" s="319"/>
    </row>
    <row r="239" spans="2:43" ht="15" thickBot="1">
      <c r="B239" s="350"/>
      <c r="C239" s="347"/>
      <c r="D239" s="347"/>
      <c r="E239" s="347"/>
      <c r="F239" s="347"/>
      <c r="G239" s="347"/>
      <c r="H239" s="599"/>
      <c r="I239" s="347"/>
      <c r="J239" s="347"/>
      <c r="K239" s="347"/>
      <c r="L239" s="347"/>
      <c r="M239" s="347"/>
    </row>
    <row r="240" spans="2:43" s="27" customFormat="1" ht="138" customHeight="1" thickBot="1">
      <c r="B240" s="421"/>
      <c r="C240" s="422"/>
      <c r="D240" s="423"/>
      <c r="E240" s="298" t="s">
        <v>476</v>
      </c>
      <c r="F240" s="301" t="s">
        <v>477</v>
      </c>
      <c r="G240" s="390">
        <v>29</v>
      </c>
      <c r="H240" s="604">
        <v>2200.8780000000002</v>
      </c>
      <c r="I240" s="30">
        <v>0</v>
      </c>
      <c r="J240" s="122">
        <v>23.61</v>
      </c>
      <c r="K240" s="122">
        <v>0</v>
      </c>
      <c r="L240" s="131">
        <v>1815.72</v>
      </c>
      <c r="M240" s="123">
        <v>0</v>
      </c>
      <c r="N240" s="353"/>
      <c r="O240" s="353"/>
      <c r="P240" s="353"/>
      <c r="Q240" s="31"/>
      <c r="R240" s="31"/>
      <c r="S240" s="31"/>
      <c r="T240" s="31"/>
      <c r="U240" s="31"/>
      <c r="V240" s="31"/>
      <c r="W240" s="31"/>
      <c r="X240" s="31"/>
      <c r="Y240" s="31"/>
      <c r="Z240" s="31"/>
      <c r="AA240" s="31"/>
      <c r="AB240" s="31"/>
      <c r="AC240" s="31"/>
      <c r="AD240" s="31"/>
      <c r="AE240" s="31"/>
      <c r="AF240" s="31"/>
      <c r="AG240" s="31"/>
      <c r="AH240" s="31"/>
      <c r="AI240" s="31"/>
      <c r="AJ240" s="31"/>
      <c r="AK240" s="31"/>
      <c r="AL240" s="31"/>
      <c r="AM240" s="31"/>
      <c r="AN240" s="31"/>
      <c r="AO240" s="31"/>
      <c r="AP240" s="31"/>
      <c r="AQ240" s="31"/>
    </row>
    <row r="241" spans="2:13" ht="30" customHeight="1" thickBot="1">
      <c r="B241" s="430"/>
      <c r="C241" s="435" t="s">
        <v>439</v>
      </c>
      <c r="D241" s="436"/>
      <c r="E241" s="437"/>
      <c r="F241" s="299" t="s">
        <v>66</v>
      </c>
      <c r="G241" s="300">
        <v>3.72</v>
      </c>
      <c r="H241" s="595">
        <f t="shared" ref="H241:H246" si="78">G241*курс</f>
        <v>282.72000000000003</v>
      </c>
      <c r="I241" s="30">
        <v>0</v>
      </c>
      <c r="J241" s="122">
        <f t="shared" ref="J241:J246" si="79">ROUND(G241*(1-скидка/100),2)</f>
        <v>3.16</v>
      </c>
      <c r="K241" s="122">
        <f t="shared" ref="K241:K246" si="80">J241*I241</f>
        <v>0</v>
      </c>
      <c r="L241" s="131">
        <f t="shared" ref="L241:L246" si="81">ROUND(H241*(1-скидка/100),2)</f>
        <v>240.31</v>
      </c>
      <c r="M241" s="123">
        <f t="shared" ref="M241:M246" si="82">L241*I241</f>
        <v>0</v>
      </c>
    </row>
    <row r="242" spans="2:13" ht="30" customHeight="1" thickBot="1">
      <c r="B242" s="432"/>
      <c r="C242" s="446" t="s">
        <v>440</v>
      </c>
      <c r="D242" s="447"/>
      <c r="E242" s="448"/>
      <c r="F242" s="103" t="s">
        <v>67</v>
      </c>
      <c r="G242" s="295">
        <v>3.72</v>
      </c>
      <c r="H242" s="581">
        <f t="shared" si="78"/>
        <v>282.72000000000003</v>
      </c>
      <c r="I242" s="10">
        <v>0</v>
      </c>
      <c r="J242" s="5">
        <f t="shared" si="79"/>
        <v>3.16</v>
      </c>
      <c r="K242" s="5">
        <f t="shared" si="80"/>
        <v>0</v>
      </c>
      <c r="L242" s="125">
        <f t="shared" si="81"/>
        <v>240.31</v>
      </c>
      <c r="M242" s="17">
        <f t="shared" si="82"/>
        <v>0</v>
      </c>
    </row>
    <row r="243" spans="2:13" ht="30" customHeight="1" thickBot="1">
      <c r="B243" s="430"/>
      <c r="C243" s="446" t="s">
        <v>441</v>
      </c>
      <c r="D243" s="447"/>
      <c r="E243" s="448"/>
      <c r="F243" s="103" t="s">
        <v>68</v>
      </c>
      <c r="G243" s="295">
        <v>3.72</v>
      </c>
      <c r="H243" s="581">
        <f t="shared" si="78"/>
        <v>282.72000000000003</v>
      </c>
      <c r="I243" s="10">
        <v>0</v>
      </c>
      <c r="J243" s="5">
        <f t="shared" si="79"/>
        <v>3.16</v>
      </c>
      <c r="K243" s="5">
        <f t="shared" si="80"/>
        <v>0</v>
      </c>
      <c r="L243" s="125">
        <f t="shared" si="81"/>
        <v>240.31</v>
      </c>
      <c r="M243" s="17">
        <f t="shared" si="82"/>
        <v>0</v>
      </c>
    </row>
    <row r="244" spans="2:13" ht="30" customHeight="1" thickBot="1">
      <c r="B244" s="432"/>
      <c r="C244" s="446" t="s">
        <v>442</v>
      </c>
      <c r="D244" s="447"/>
      <c r="E244" s="448"/>
      <c r="F244" s="103" t="s">
        <v>69</v>
      </c>
      <c r="G244" s="295">
        <v>3.72</v>
      </c>
      <c r="H244" s="581">
        <f t="shared" si="78"/>
        <v>282.72000000000003</v>
      </c>
      <c r="I244" s="10">
        <v>0</v>
      </c>
      <c r="J244" s="5">
        <f t="shared" si="79"/>
        <v>3.16</v>
      </c>
      <c r="K244" s="5">
        <f t="shared" si="80"/>
        <v>0</v>
      </c>
      <c r="L244" s="125">
        <f t="shared" si="81"/>
        <v>240.31</v>
      </c>
      <c r="M244" s="17">
        <f t="shared" si="82"/>
        <v>0</v>
      </c>
    </row>
    <row r="245" spans="2:13" ht="30" customHeight="1" thickBot="1">
      <c r="B245" s="430"/>
      <c r="C245" s="446" t="s">
        <v>443</v>
      </c>
      <c r="D245" s="447"/>
      <c r="E245" s="448"/>
      <c r="F245" s="103" t="s">
        <v>70</v>
      </c>
      <c r="G245" s="295">
        <v>3.72</v>
      </c>
      <c r="H245" s="581">
        <f t="shared" si="78"/>
        <v>282.72000000000003</v>
      </c>
      <c r="I245" s="10">
        <v>0</v>
      </c>
      <c r="J245" s="5">
        <f t="shared" si="79"/>
        <v>3.16</v>
      </c>
      <c r="K245" s="5">
        <f t="shared" si="80"/>
        <v>0</v>
      </c>
      <c r="L245" s="125">
        <f t="shared" si="81"/>
        <v>240.31</v>
      </c>
      <c r="M245" s="17">
        <f t="shared" si="82"/>
        <v>0</v>
      </c>
    </row>
    <row r="246" spans="2:13" ht="30" customHeight="1" thickBot="1">
      <c r="B246" s="432"/>
      <c r="C246" s="456" t="s">
        <v>444</v>
      </c>
      <c r="D246" s="457"/>
      <c r="E246" s="458"/>
      <c r="F246" s="104" t="s">
        <v>71</v>
      </c>
      <c r="G246" s="295">
        <v>3.72</v>
      </c>
      <c r="H246" s="582">
        <f t="shared" si="78"/>
        <v>282.72000000000003</v>
      </c>
      <c r="I246" s="12">
        <v>0</v>
      </c>
      <c r="J246" s="6">
        <f t="shared" si="79"/>
        <v>3.16</v>
      </c>
      <c r="K246" s="6">
        <f t="shared" si="80"/>
        <v>0</v>
      </c>
      <c r="L246" s="126">
        <f t="shared" si="81"/>
        <v>240.31</v>
      </c>
      <c r="M246" s="19">
        <f t="shared" si="82"/>
        <v>0</v>
      </c>
    </row>
    <row r="247" spans="2:13" ht="15" thickBot="1">
      <c r="B247" s="335"/>
      <c r="C247" s="335"/>
      <c r="D247" s="335"/>
      <c r="E247" s="335"/>
      <c r="F247" s="335"/>
      <c r="G247" s="335"/>
      <c r="H247" s="578"/>
      <c r="I247" s="335"/>
      <c r="J247" s="335"/>
      <c r="K247" s="335"/>
      <c r="L247" s="335"/>
      <c r="M247" s="335"/>
    </row>
    <row r="248" spans="2:13" ht="56.1" customHeight="1" thickBot="1">
      <c r="B248" s="37"/>
      <c r="C248" s="435" t="s">
        <v>433</v>
      </c>
      <c r="D248" s="436"/>
      <c r="E248" s="437"/>
      <c r="F248" s="102" t="s">
        <v>72</v>
      </c>
      <c r="G248" s="296">
        <v>10.28</v>
      </c>
      <c r="H248" s="580">
        <f t="shared" ref="H248:H253" si="83">G248*курс</f>
        <v>781.28</v>
      </c>
      <c r="I248" s="8">
        <v>0</v>
      </c>
      <c r="J248" s="4">
        <f t="shared" ref="J248:J253" si="84">ROUND(G248*(1-скидка/100),2)</f>
        <v>8.74</v>
      </c>
      <c r="K248" s="4">
        <f t="shared" ref="K248:K253" si="85">J248*I248</f>
        <v>0</v>
      </c>
      <c r="L248" s="124">
        <f t="shared" ref="L248:L253" si="86">ROUND(H248*(1-скидка/100),2)</f>
        <v>664.09</v>
      </c>
      <c r="M248" s="15">
        <f t="shared" ref="M248:M253" si="87">L248*I248</f>
        <v>0</v>
      </c>
    </row>
    <row r="249" spans="2:13" ht="56.1" customHeight="1" thickBot="1">
      <c r="B249" s="37"/>
      <c r="C249" s="446" t="s">
        <v>434</v>
      </c>
      <c r="D249" s="447"/>
      <c r="E249" s="448"/>
      <c r="F249" s="103" t="s">
        <v>73</v>
      </c>
      <c r="G249" s="296">
        <v>10.28</v>
      </c>
      <c r="H249" s="581">
        <f t="shared" si="83"/>
        <v>781.28</v>
      </c>
      <c r="I249" s="10">
        <v>0</v>
      </c>
      <c r="J249" s="5">
        <f t="shared" si="84"/>
        <v>8.74</v>
      </c>
      <c r="K249" s="5">
        <f t="shared" si="85"/>
        <v>0</v>
      </c>
      <c r="L249" s="125">
        <f t="shared" si="86"/>
        <v>664.09</v>
      </c>
      <c r="M249" s="17">
        <f t="shared" si="87"/>
        <v>0</v>
      </c>
    </row>
    <row r="250" spans="2:13" ht="56.1" customHeight="1" thickBot="1">
      <c r="B250" s="37"/>
      <c r="C250" s="446" t="s">
        <v>435</v>
      </c>
      <c r="D250" s="447"/>
      <c r="E250" s="448"/>
      <c r="F250" s="103" t="s">
        <v>74</v>
      </c>
      <c r="G250" s="296">
        <v>10.28</v>
      </c>
      <c r="H250" s="581">
        <f t="shared" si="83"/>
        <v>781.28</v>
      </c>
      <c r="I250" s="10">
        <v>0</v>
      </c>
      <c r="J250" s="5">
        <f t="shared" si="84"/>
        <v>8.74</v>
      </c>
      <c r="K250" s="5">
        <f t="shared" si="85"/>
        <v>0</v>
      </c>
      <c r="L250" s="125">
        <f t="shared" si="86"/>
        <v>664.09</v>
      </c>
      <c r="M250" s="17">
        <f t="shared" si="87"/>
        <v>0</v>
      </c>
    </row>
    <row r="251" spans="2:13" ht="56.1" customHeight="1" thickBot="1">
      <c r="B251" s="37"/>
      <c r="C251" s="446" t="s">
        <v>436</v>
      </c>
      <c r="D251" s="447"/>
      <c r="E251" s="448"/>
      <c r="F251" s="103" t="s">
        <v>75</v>
      </c>
      <c r="G251" s="296">
        <v>10.28</v>
      </c>
      <c r="H251" s="581">
        <f t="shared" si="83"/>
        <v>781.28</v>
      </c>
      <c r="I251" s="10">
        <v>0</v>
      </c>
      <c r="J251" s="5">
        <f t="shared" si="84"/>
        <v>8.74</v>
      </c>
      <c r="K251" s="5">
        <f t="shared" si="85"/>
        <v>0</v>
      </c>
      <c r="L251" s="125">
        <f t="shared" si="86"/>
        <v>664.09</v>
      </c>
      <c r="M251" s="17">
        <f t="shared" si="87"/>
        <v>0</v>
      </c>
    </row>
    <row r="252" spans="2:13" ht="56.1" customHeight="1" thickBot="1">
      <c r="B252" s="37"/>
      <c r="C252" s="446" t="s">
        <v>437</v>
      </c>
      <c r="D252" s="447"/>
      <c r="E252" s="448"/>
      <c r="F252" s="103" t="s">
        <v>76</v>
      </c>
      <c r="G252" s="296">
        <v>10.28</v>
      </c>
      <c r="H252" s="581">
        <f t="shared" si="83"/>
        <v>781.28</v>
      </c>
      <c r="I252" s="10">
        <v>0</v>
      </c>
      <c r="J252" s="5">
        <f t="shared" si="84"/>
        <v>8.74</v>
      </c>
      <c r="K252" s="5">
        <f t="shared" si="85"/>
        <v>0</v>
      </c>
      <c r="L252" s="125">
        <f t="shared" si="86"/>
        <v>664.09</v>
      </c>
      <c r="M252" s="17">
        <f t="shared" si="87"/>
        <v>0</v>
      </c>
    </row>
    <row r="253" spans="2:13" ht="56.1" customHeight="1" thickBot="1">
      <c r="B253" s="37"/>
      <c r="C253" s="489" t="s">
        <v>438</v>
      </c>
      <c r="D253" s="490"/>
      <c r="E253" s="491"/>
      <c r="F253" s="104" t="s">
        <v>77</v>
      </c>
      <c r="G253" s="296">
        <v>10.28</v>
      </c>
      <c r="H253" s="582">
        <f t="shared" si="83"/>
        <v>781.28</v>
      </c>
      <c r="I253" s="12">
        <v>0</v>
      </c>
      <c r="J253" s="6">
        <f t="shared" si="84"/>
        <v>8.74</v>
      </c>
      <c r="K253" s="6">
        <f t="shared" si="85"/>
        <v>0</v>
      </c>
      <c r="L253" s="126">
        <f t="shared" si="86"/>
        <v>664.09</v>
      </c>
      <c r="M253" s="19">
        <f t="shared" si="87"/>
        <v>0</v>
      </c>
    </row>
    <row r="254" spans="2:13" ht="15" thickBot="1">
      <c r="B254" s="338"/>
      <c r="C254" s="175"/>
      <c r="D254" s="175"/>
      <c r="E254" s="175"/>
      <c r="F254" s="175"/>
      <c r="G254" s="175"/>
      <c r="H254" s="605"/>
      <c r="I254" s="175"/>
      <c r="J254" s="175"/>
      <c r="K254" s="175"/>
      <c r="L254" s="175"/>
      <c r="M254" s="351"/>
    </row>
    <row r="255" spans="2:13" ht="20.100000000000001" customHeight="1" thickBot="1">
      <c r="B255" s="304"/>
      <c r="C255" s="305"/>
      <c r="D255" s="305"/>
      <c r="E255" s="305"/>
      <c r="F255" s="305" t="s">
        <v>276</v>
      </c>
      <c r="G255" s="305"/>
      <c r="H255" s="579"/>
      <c r="I255" s="305"/>
      <c r="J255" s="305"/>
      <c r="K255" s="305"/>
      <c r="L255" s="305"/>
      <c r="M255" s="306"/>
    </row>
    <row r="256" spans="2:13" ht="13.95" customHeight="1" thickBot="1">
      <c r="B256" s="335"/>
      <c r="C256" s="335"/>
      <c r="D256" s="335"/>
      <c r="E256" s="335"/>
      <c r="F256" s="335"/>
      <c r="G256" s="335"/>
      <c r="H256" s="578"/>
      <c r="I256" s="335"/>
      <c r="J256" s="335"/>
      <c r="K256" s="335"/>
      <c r="L256" s="335"/>
      <c r="M256" s="352"/>
    </row>
    <row r="257" spans="2:43" s="27" customFormat="1" ht="219.6" customHeight="1" thickBot="1">
      <c r="B257" s="37"/>
      <c r="C257" s="498"/>
      <c r="D257" s="499"/>
      <c r="E257" s="77" t="s">
        <v>401</v>
      </c>
      <c r="F257" s="55" t="s">
        <v>374</v>
      </c>
      <c r="G257" s="14">
        <v>38.590000000000003</v>
      </c>
      <c r="H257" s="582">
        <f t="shared" ref="H257:H263" si="88">G257*курс</f>
        <v>2932.84</v>
      </c>
      <c r="I257" s="12">
        <v>0</v>
      </c>
      <c r="J257" s="6">
        <f t="shared" ref="J257:J263" si="89">ROUND(G257*(1-скидка/100),2)</f>
        <v>32.799999999999997</v>
      </c>
      <c r="K257" s="6">
        <f t="shared" ref="K257:K263" si="90">J257*I257</f>
        <v>0</v>
      </c>
      <c r="L257" s="126">
        <f t="shared" ref="L257:L263" si="91">ROUND(H257*(1-скидка/100),2)</f>
        <v>2492.91</v>
      </c>
      <c r="M257" s="19">
        <f t="shared" ref="M257:M263" si="92">L257*I257</f>
        <v>0</v>
      </c>
      <c r="N257" s="353"/>
      <c r="O257" s="353"/>
      <c r="P257" s="353"/>
      <c r="Q257" s="31"/>
      <c r="R257" s="31"/>
      <c r="S257" s="31"/>
      <c r="T257" s="31"/>
      <c r="U257" s="31"/>
      <c r="V257" s="31"/>
      <c r="W257" s="31"/>
      <c r="X257" s="31"/>
      <c r="Y257" s="31"/>
      <c r="Z257" s="31"/>
      <c r="AA257" s="31"/>
      <c r="AB257" s="31"/>
      <c r="AC257" s="31"/>
      <c r="AD257" s="31"/>
      <c r="AE257" s="31"/>
      <c r="AF257" s="31"/>
      <c r="AG257" s="31"/>
      <c r="AH257" s="31"/>
      <c r="AI257" s="31"/>
      <c r="AJ257" s="31"/>
      <c r="AK257" s="31"/>
      <c r="AL257" s="31"/>
      <c r="AM257" s="31"/>
      <c r="AN257" s="31"/>
      <c r="AO257" s="31"/>
      <c r="AP257" s="31"/>
      <c r="AQ257" s="31"/>
    </row>
    <row r="258" spans="2:43" s="27" customFormat="1" ht="225" customHeight="1" thickBot="1">
      <c r="B258" s="37"/>
      <c r="C258" s="498"/>
      <c r="D258" s="499"/>
      <c r="E258" s="78" t="s">
        <v>402</v>
      </c>
      <c r="F258" s="56" t="s">
        <v>375</v>
      </c>
      <c r="G258" s="16">
        <v>40.32</v>
      </c>
      <c r="H258" s="582">
        <f t="shared" si="88"/>
        <v>3064.32</v>
      </c>
      <c r="I258" s="12">
        <v>0</v>
      </c>
      <c r="J258" s="6">
        <f t="shared" si="89"/>
        <v>34.270000000000003</v>
      </c>
      <c r="K258" s="6">
        <f t="shared" si="90"/>
        <v>0</v>
      </c>
      <c r="L258" s="126">
        <f t="shared" si="91"/>
        <v>2604.67</v>
      </c>
      <c r="M258" s="19">
        <f t="shared" si="92"/>
        <v>0</v>
      </c>
      <c r="N258" s="353"/>
      <c r="O258" s="353"/>
      <c r="P258" s="353"/>
      <c r="Q258" s="31"/>
      <c r="R258" s="31"/>
      <c r="S258" s="31"/>
      <c r="T258" s="31"/>
      <c r="U258" s="31"/>
      <c r="V258" s="31"/>
      <c r="W258" s="31"/>
      <c r="X258" s="31"/>
      <c r="Y258" s="31"/>
      <c r="Z258" s="31"/>
      <c r="AA258" s="31"/>
      <c r="AB258" s="31"/>
      <c r="AC258" s="31"/>
      <c r="AD258" s="31"/>
      <c r="AE258" s="31"/>
      <c r="AF258" s="31"/>
      <c r="AG258" s="31"/>
      <c r="AH258" s="31"/>
      <c r="AI258" s="31"/>
      <c r="AJ258" s="31"/>
      <c r="AK258" s="31"/>
      <c r="AL258" s="31"/>
      <c r="AM258" s="31"/>
      <c r="AN258" s="31"/>
      <c r="AO258" s="31"/>
      <c r="AP258" s="31"/>
      <c r="AQ258" s="31"/>
    </row>
    <row r="259" spans="2:43" s="27" customFormat="1" ht="223.2" customHeight="1" thickBot="1">
      <c r="B259" s="38"/>
      <c r="C259" s="498"/>
      <c r="D259" s="499"/>
      <c r="E259" s="80" t="s">
        <v>403</v>
      </c>
      <c r="F259" s="79" t="s">
        <v>447</v>
      </c>
      <c r="G259" s="16">
        <v>47.63</v>
      </c>
      <c r="H259" s="582">
        <f t="shared" si="88"/>
        <v>3619.88</v>
      </c>
      <c r="I259" s="12">
        <v>0</v>
      </c>
      <c r="J259" s="6">
        <f t="shared" si="89"/>
        <v>40.49</v>
      </c>
      <c r="K259" s="6">
        <f t="shared" si="90"/>
        <v>0</v>
      </c>
      <c r="L259" s="126">
        <f t="shared" si="91"/>
        <v>3076.9</v>
      </c>
      <c r="M259" s="19">
        <f t="shared" si="92"/>
        <v>0</v>
      </c>
      <c r="N259" s="353"/>
      <c r="O259" s="353"/>
      <c r="P259" s="353"/>
      <c r="Q259" s="31"/>
      <c r="R259" s="31"/>
      <c r="S259" s="31"/>
      <c r="T259" s="31"/>
      <c r="U259" s="31"/>
      <c r="V259" s="31"/>
      <c r="W259" s="31"/>
      <c r="X259" s="31"/>
      <c r="Y259" s="31"/>
      <c r="Z259" s="31"/>
      <c r="AA259" s="31"/>
      <c r="AB259" s="31"/>
      <c r="AC259" s="31"/>
      <c r="AD259" s="31"/>
      <c r="AE259" s="31"/>
      <c r="AF259" s="31"/>
      <c r="AG259" s="31"/>
      <c r="AH259" s="31"/>
      <c r="AI259" s="31"/>
      <c r="AJ259" s="31"/>
      <c r="AK259" s="31"/>
      <c r="AL259" s="31"/>
      <c r="AM259" s="31"/>
      <c r="AN259" s="31"/>
      <c r="AO259" s="31"/>
      <c r="AP259" s="31"/>
      <c r="AQ259" s="31"/>
    </row>
    <row r="260" spans="2:43" s="27" customFormat="1" ht="117.6" customHeight="1" thickBot="1">
      <c r="B260" s="37"/>
      <c r="C260" s="500"/>
      <c r="D260" s="501"/>
      <c r="E260" s="80" t="s">
        <v>404</v>
      </c>
      <c r="F260" s="56" t="s">
        <v>376</v>
      </c>
      <c r="G260" s="16">
        <v>37.81</v>
      </c>
      <c r="H260" s="582">
        <f t="shared" si="88"/>
        <v>2873.5600000000004</v>
      </c>
      <c r="I260" s="12">
        <v>0</v>
      </c>
      <c r="J260" s="6">
        <f t="shared" si="89"/>
        <v>32.14</v>
      </c>
      <c r="K260" s="6">
        <f t="shared" si="90"/>
        <v>0</v>
      </c>
      <c r="L260" s="126">
        <f t="shared" si="91"/>
        <v>2442.5300000000002</v>
      </c>
      <c r="M260" s="19">
        <f t="shared" si="92"/>
        <v>0</v>
      </c>
      <c r="N260" s="353"/>
      <c r="O260" s="353"/>
      <c r="P260" s="353"/>
      <c r="Q260" s="31"/>
      <c r="R260" s="31"/>
      <c r="S260" s="31"/>
      <c r="T260" s="31"/>
      <c r="U260" s="31"/>
      <c r="V260" s="31"/>
      <c r="W260" s="31"/>
      <c r="X260" s="31"/>
      <c r="Y260" s="31"/>
      <c r="Z260" s="31"/>
      <c r="AA260" s="31"/>
      <c r="AB260" s="31"/>
      <c r="AC260" s="31"/>
      <c r="AD260" s="31"/>
      <c r="AE260" s="31"/>
      <c r="AF260" s="31"/>
      <c r="AG260" s="31"/>
      <c r="AH260" s="31"/>
      <c r="AI260" s="31"/>
      <c r="AJ260" s="31"/>
      <c r="AK260" s="31"/>
      <c r="AL260" s="31"/>
      <c r="AM260" s="31"/>
      <c r="AN260" s="31"/>
      <c r="AO260" s="31"/>
      <c r="AP260" s="31"/>
      <c r="AQ260" s="31"/>
    </row>
    <row r="261" spans="2:43" s="27" customFormat="1" ht="168.75" customHeight="1" thickBot="1">
      <c r="B261" s="37"/>
      <c r="C261" s="500"/>
      <c r="D261" s="501"/>
      <c r="E261" s="80" t="s">
        <v>405</v>
      </c>
      <c r="F261" s="56" t="s">
        <v>228</v>
      </c>
      <c r="G261" s="16">
        <v>39.5</v>
      </c>
      <c r="H261" s="582">
        <f t="shared" si="88"/>
        <v>3002</v>
      </c>
      <c r="I261" s="12">
        <v>0</v>
      </c>
      <c r="J261" s="6">
        <f t="shared" si="89"/>
        <v>33.58</v>
      </c>
      <c r="K261" s="6">
        <f t="shared" si="90"/>
        <v>0</v>
      </c>
      <c r="L261" s="126">
        <f t="shared" si="91"/>
        <v>2551.6999999999998</v>
      </c>
      <c r="M261" s="19">
        <f t="shared" si="92"/>
        <v>0</v>
      </c>
      <c r="N261" s="353"/>
      <c r="O261" s="353"/>
      <c r="P261" s="353"/>
      <c r="Q261" s="31"/>
      <c r="R261" s="31"/>
      <c r="S261" s="31"/>
      <c r="T261" s="31"/>
      <c r="U261" s="31"/>
      <c r="V261" s="31"/>
      <c r="W261" s="31"/>
      <c r="X261" s="31"/>
      <c r="Y261" s="31"/>
      <c r="Z261" s="31"/>
      <c r="AA261" s="31"/>
      <c r="AB261" s="31"/>
      <c r="AC261" s="31"/>
      <c r="AD261" s="31"/>
      <c r="AE261" s="31"/>
      <c r="AF261" s="31"/>
      <c r="AG261" s="31"/>
      <c r="AH261" s="31"/>
      <c r="AI261" s="31"/>
      <c r="AJ261" s="31"/>
      <c r="AK261" s="31"/>
      <c r="AL261" s="31"/>
      <c r="AM261" s="31"/>
      <c r="AN261" s="31"/>
      <c r="AO261" s="31"/>
      <c r="AP261" s="31"/>
      <c r="AQ261" s="31"/>
    </row>
    <row r="262" spans="2:43" s="27" customFormat="1" ht="154.94999999999999" customHeight="1" thickBot="1">
      <c r="B262" s="145"/>
      <c r="C262" s="498"/>
      <c r="D262" s="499"/>
      <c r="E262" s="146" t="s">
        <v>406</v>
      </c>
      <c r="F262" s="147" t="s">
        <v>377</v>
      </c>
      <c r="G262" s="297">
        <v>38.39</v>
      </c>
      <c r="H262" s="606">
        <f t="shared" si="88"/>
        <v>2917.64</v>
      </c>
      <c r="I262" s="148">
        <v>0</v>
      </c>
      <c r="J262" s="149">
        <f t="shared" si="89"/>
        <v>32.630000000000003</v>
      </c>
      <c r="K262" s="149">
        <f t="shared" si="90"/>
        <v>0</v>
      </c>
      <c r="L262" s="150">
        <f t="shared" si="91"/>
        <v>2479.9899999999998</v>
      </c>
      <c r="M262" s="151">
        <f t="shared" si="92"/>
        <v>0</v>
      </c>
      <c r="N262" s="353"/>
      <c r="O262" s="353"/>
      <c r="P262" s="353"/>
      <c r="Q262" s="31"/>
      <c r="R262" s="31"/>
      <c r="S262" s="31"/>
      <c r="T262" s="31"/>
      <c r="U262" s="31"/>
      <c r="V262" s="31"/>
      <c r="W262" s="31"/>
      <c r="X262" s="31"/>
      <c r="Y262" s="31"/>
      <c r="Z262" s="31"/>
      <c r="AA262" s="31"/>
      <c r="AB262" s="31"/>
      <c r="AC262" s="31"/>
      <c r="AD262" s="31"/>
      <c r="AE262" s="31"/>
      <c r="AF262" s="31"/>
      <c r="AG262" s="31"/>
      <c r="AH262" s="31"/>
      <c r="AI262" s="31"/>
      <c r="AJ262" s="31"/>
      <c r="AK262" s="31"/>
      <c r="AL262" s="31"/>
      <c r="AM262" s="31"/>
      <c r="AN262" s="31"/>
      <c r="AO262" s="31"/>
      <c r="AP262" s="31"/>
      <c r="AQ262" s="31"/>
    </row>
    <row r="263" spans="2:43" s="27" customFormat="1" ht="158.4" customHeight="1" thickBot="1">
      <c r="B263" s="37"/>
      <c r="C263" s="498"/>
      <c r="D263" s="499"/>
      <c r="E263" s="153" t="s">
        <v>446</v>
      </c>
      <c r="F263" s="154" t="s">
        <v>413</v>
      </c>
      <c r="G263" s="23">
        <v>51.79</v>
      </c>
      <c r="H263" s="591">
        <f t="shared" si="88"/>
        <v>3936.04</v>
      </c>
      <c r="I263" s="22">
        <v>0</v>
      </c>
      <c r="J263" s="20">
        <f t="shared" si="89"/>
        <v>44.02</v>
      </c>
      <c r="K263" s="20">
        <f t="shared" si="90"/>
        <v>0</v>
      </c>
      <c r="L263" s="127">
        <f t="shared" si="91"/>
        <v>3345.63</v>
      </c>
      <c r="M263" s="24">
        <f t="shared" si="92"/>
        <v>0</v>
      </c>
      <c r="N263" s="353"/>
      <c r="O263" s="353"/>
      <c r="P263" s="353"/>
      <c r="Q263" s="31"/>
      <c r="R263" s="31"/>
      <c r="S263" s="31"/>
      <c r="T263" s="31"/>
      <c r="U263" s="31"/>
      <c r="V263" s="31"/>
      <c r="W263" s="31"/>
      <c r="X263" s="31"/>
      <c r="Y263" s="31"/>
      <c r="Z263" s="31"/>
      <c r="AA263" s="31"/>
      <c r="AB263" s="31"/>
      <c r="AC263" s="31"/>
      <c r="AD263" s="31"/>
      <c r="AE263" s="31"/>
      <c r="AF263" s="31"/>
      <c r="AG263" s="31"/>
      <c r="AH263" s="31"/>
      <c r="AI263" s="31"/>
      <c r="AJ263" s="31"/>
      <c r="AK263" s="31"/>
      <c r="AL263" s="31"/>
      <c r="AM263" s="31"/>
      <c r="AN263" s="31"/>
      <c r="AO263" s="31"/>
      <c r="AP263" s="31"/>
      <c r="AQ263" s="31"/>
    </row>
    <row r="264" spans="2:43" s="27" customFormat="1" ht="21.6" customHeight="1" thickBot="1">
      <c r="B264" s="353"/>
      <c r="C264" s="354"/>
      <c r="D264" s="354"/>
      <c r="E264" s="355"/>
      <c r="F264" s="354"/>
      <c r="G264" s="144"/>
      <c r="H264" s="586"/>
      <c r="I264" s="333"/>
      <c r="J264" s="144"/>
      <c r="K264" s="144"/>
      <c r="L264" s="334"/>
      <c r="M264" s="144"/>
      <c r="N264" s="353"/>
      <c r="O264" s="353"/>
      <c r="P264" s="353"/>
      <c r="Q264" s="31"/>
      <c r="R264" s="31"/>
      <c r="S264" s="31"/>
      <c r="T264" s="31"/>
      <c r="U264" s="31"/>
      <c r="V264" s="31"/>
      <c r="W264" s="31"/>
      <c r="X264" s="31"/>
      <c r="Y264" s="31"/>
      <c r="Z264" s="31"/>
      <c r="AA264" s="31"/>
      <c r="AB264" s="31"/>
      <c r="AC264" s="31"/>
      <c r="AD264" s="31"/>
      <c r="AE264" s="31"/>
      <c r="AF264" s="31"/>
      <c r="AG264" s="31"/>
      <c r="AH264" s="31"/>
      <c r="AI264" s="31"/>
      <c r="AJ264" s="31"/>
      <c r="AK264" s="31"/>
      <c r="AL264" s="31"/>
      <c r="AM264" s="31"/>
      <c r="AN264" s="31"/>
      <c r="AO264" s="31"/>
      <c r="AP264" s="31"/>
      <c r="AQ264" s="31"/>
    </row>
    <row r="265" spans="2:43" ht="20.399999999999999" customHeight="1" thickBot="1">
      <c r="B265" s="430"/>
      <c r="C265" s="492" t="s">
        <v>256</v>
      </c>
      <c r="D265" s="493"/>
      <c r="E265" s="494"/>
      <c r="F265" s="152" t="s">
        <v>196</v>
      </c>
      <c r="G265" s="21"/>
      <c r="H265" s="607">
        <v>3100</v>
      </c>
      <c r="I265" s="22">
        <v>0</v>
      </c>
      <c r="J265" s="20"/>
      <c r="K265" s="20"/>
      <c r="L265" s="127">
        <f>H265</f>
        <v>3100</v>
      </c>
      <c r="M265" s="24">
        <f>L265*I265</f>
        <v>0</v>
      </c>
    </row>
    <row r="266" spans="2:43" ht="20.399999999999999" customHeight="1" thickBot="1">
      <c r="B266" s="431"/>
      <c r="C266" s="495" t="s">
        <v>258</v>
      </c>
      <c r="D266" s="496"/>
      <c r="E266" s="497"/>
      <c r="F266" s="36" t="s">
        <v>197</v>
      </c>
      <c r="G266" s="29"/>
      <c r="H266" s="292">
        <v>2350</v>
      </c>
      <c r="I266" s="30">
        <v>0</v>
      </c>
      <c r="J266" s="122"/>
      <c r="K266" s="122"/>
      <c r="L266" s="127">
        <f t="shared" ref="L266:L267" si="93">H266</f>
        <v>2350</v>
      </c>
      <c r="M266" s="123">
        <f>L266*I266</f>
        <v>0</v>
      </c>
    </row>
    <row r="267" spans="2:43" ht="20.399999999999999" customHeight="1" thickBot="1">
      <c r="B267" s="431"/>
      <c r="C267" s="543" t="s">
        <v>257</v>
      </c>
      <c r="D267" s="544"/>
      <c r="E267" s="545"/>
      <c r="F267" s="32" t="s">
        <v>198</v>
      </c>
      <c r="G267" s="2"/>
      <c r="H267" s="293">
        <v>2650</v>
      </c>
      <c r="I267" s="10">
        <v>0</v>
      </c>
      <c r="J267" s="5"/>
      <c r="K267" s="5"/>
      <c r="L267" s="127">
        <f t="shared" si="93"/>
        <v>2650</v>
      </c>
      <c r="M267" s="17">
        <f>L267*I267</f>
        <v>0</v>
      </c>
    </row>
    <row r="268" spans="2:43" s="27" customFormat="1" ht="20.399999999999999" customHeight="1" thickBot="1">
      <c r="B268" s="431"/>
      <c r="C268" s="546" t="s">
        <v>445</v>
      </c>
      <c r="D268" s="547"/>
      <c r="E268" s="548"/>
      <c r="F268" s="34"/>
      <c r="G268" s="3"/>
      <c r="H268" s="603">
        <v>600</v>
      </c>
      <c r="I268" s="12">
        <v>0</v>
      </c>
      <c r="J268" s="6"/>
      <c r="K268" s="6"/>
      <c r="L268" s="127">
        <f t="shared" ref="L268:L269" si="94">ROUND(H268*(1-скидка/100),2)</f>
        <v>510</v>
      </c>
      <c r="M268" s="19"/>
      <c r="N268" s="353"/>
      <c r="O268" s="353"/>
      <c r="P268" s="353"/>
      <c r="Q268" s="31"/>
      <c r="R268" s="31"/>
      <c r="S268" s="31"/>
      <c r="T268" s="31"/>
      <c r="U268" s="31"/>
      <c r="V268" s="31"/>
      <c r="W268" s="31"/>
      <c r="X268" s="31"/>
      <c r="Y268" s="31"/>
      <c r="Z268" s="31"/>
      <c r="AA268" s="31"/>
      <c r="AB268" s="31"/>
      <c r="AC268" s="31"/>
      <c r="AD268" s="31"/>
      <c r="AE268" s="31"/>
      <c r="AF268" s="31"/>
      <c r="AG268" s="31"/>
      <c r="AH268" s="31"/>
      <c r="AI268" s="31"/>
      <c r="AJ268" s="31"/>
      <c r="AK268" s="31"/>
      <c r="AL268" s="31"/>
      <c r="AM268" s="31"/>
      <c r="AN268" s="31"/>
      <c r="AO268" s="31"/>
      <c r="AP268" s="31"/>
      <c r="AQ268" s="31"/>
    </row>
    <row r="269" spans="2:43" ht="20.399999999999999" customHeight="1" thickBot="1">
      <c r="B269" s="432"/>
      <c r="C269" s="492" t="s">
        <v>407</v>
      </c>
      <c r="D269" s="493"/>
      <c r="E269" s="494"/>
      <c r="F269" s="34"/>
      <c r="G269" s="3"/>
      <c r="H269" s="603">
        <v>495</v>
      </c>
      <c r="I269" s="12">
        <v>0</v>
      </c>
      <c r="J269" s="6"/>
      <c r="K269" s="6"/>
      <c r="L269" s="127">
        <f t="shared" si="94"/>
        <v>420.75</v>
      </c>
      <c r="M269" s="19">
        <f>L269*I269</f>
        <v>0</v>
      </c>
    </row>
    <row r="270" spans="2:43" ht="15" thickBot="1">
      <c r="B270" s="175"/>
      <c r="C270" s="175"/>
      <c r="D270" s="175"/>
      <c r="E270" s="175"/>
      <c r="F270" s="175"/>
      <c r="G270" s="175"/>
      <c r="H270" s="605"/>
      <c r="I270" s="175"/>
      <c r="J270" s="175"/>
      <c r="K270" s="175"/>
      <c r="L270" s="175"/>
      <c r="M270" s="175"/>
    </row>
    <row r="271" spans="2:43" ht="18.600000000000001" thickBot="1">
      <c r="B271" s="317"/>
      <c r="C271" s="318"/>
      <c r="D271" s="318"/>
      <c r="E271" s="318"/>
      <c r="F271" s="305" t="s">
        <v>104</v>
      </c>
      <c r="G271" s="318"/>
      <c r="H271" s="588"/>
      <c r="I271" s="318"/>
      <c r="J271" s="318"/>
      <c r="K271" s="318"/>
      <c r="L271" s="318"/>
      <c r="M271" s="319"/>
    </row>
    <row r="272" spans="2:43" ht="15" thickBot="1">
      <c r="B272" s="350"/>
      <c r="C272" s="350"/>
      <c r="D272" s="350"/>
      <c r="E272" s="350"/>
      <c r="F272" s="350"/>
      <c r="G272" s="350"/>
      <c r="H272" s="608"/>
      <c r="I272" s="350"/>
      <c r="J272" s="350"/>
      <c r="K272" s="350"/>
      <c r="L272" s="350"/>
      <c r="M272" s="350"/>
    </row>
    <row r="273" spans="2:13">
      <c r="B273" s="430"/>
      <c r="C273" s="440" t="s">
        <v>188</v>
      </c>
      <c r="D273" s="441"/>
      <c r="E273" s="442"/>
      <c r="F273" s="45" t="s">
        <v>106</v>
      </c>
      <c r="G273" s="155">
        <v>12</v>
      </c>
      <c r="H273" s="580">
        <f t="shared" ref="H273:H282" si="95">G273*курс</f>
        <v>912</v>
      </c>
      <c r="I273" s="8">
        <v>0</v>
      </c>
      <c r="J273" s="4">
        <f t="shared" ref="J273:J282" si="96">ROUND(G273*(1-скидка/100),2)</f>
        <v>10.199999999999999</v>
      </c>
      <c r="K273" s="4">
        <f t="shared" ref="K273:K282" si="97">J273*I273</f>
        <v>0</v>
      </c>
      <c r="L273" s="124">
        <f t="shared" ref="L273:L282" si="98">ROUND(H273*(1-скидка/100),2)</f>
        <v>775.2</v>
      </c>
      <c r="M273" s="15">
        <f t="shared" ref="M273:M282" si="99">L273*I273</f>
        <v>0</v>
      </c>
    </row>
    <row r="274" spans="2:13">
      <c r="B274" s="431"/>
      <c r="C274" s="427" t="s">
        <v>188</v>
      </c>
      <c r="D274" s="428"/>
      <c r="E274" s="429"/>
      <c r="F274" s="46" t="s">
        <v>105</v>
      </c>
      <c r="G274" s="156">
        <v>12.27</v>
      </c>
      <c r="H274" s="581">
        <f t="shared" si="95"/>
        <v>932.52</v>
      </c>
      <c r="I274" s="10">
        <v>0</v>
      </c>
      <c r="J274" s="5">
        <f t="shared" si="96"/>
        <v>10.43</v>
      </c>
      <c r="K274" s="5">
        <f t="shared" si="97"/>
        <v>0</v>
      </c>
      <c r="L274" s="125">
        <f t="shared" si="98"/>
        <v>792.64</v>
      </c>
      <c r="M274" s="17">
        <f t="shared" si="99"/>
        <v>0</v>
      </c>
    </row>
    <row r="275" spans="2:13">
      <c r="B275" s="431"/>
      <c r="C275" s="427" t="s">
        <v>188</v>
      </c>
      <c r="D275" s="428"/>
      <c r="E275" s="429"/>
      <c r="F275" s="46" t="s">
        <v>107</v>
      </c>
      <c r="G275" s="156">
        <v>12.82</v>
      </c>
      <c r="H275" s="581">
        <f t="shared" si="95"/>
        <v>974.32</v>
      </c>
      <c r="I275" s="10">
        <v>0</v>
      </c>
      <c r="J275" s="5">
        <f t="shared" si="96"/>
        <v>10.9</v>
      </c>
      <c r="K275" s="5">
        <f t="shared" si="97"/>
        <v>0</v>
      </c>
      <c r="L275" s="125">
        <f t="shared" si="98"/>
        <v>828.17</v>
      </c>
      <c r="M275" s="17">
        <f t="shared" si="99"/>
        <v>0</v>
      </c>
    </row>
    <row r="276" spans="2:13">
      <c r="B276" s="431"/>
      <c r="C276" s="427" t="s">
        <v>188</v>
      </c>
      <c r="D276" s="428"/>
      <c r="E276" s="429"/>
      <c r="F276" s="46" t="s">
        <v>108</v>
      </c>
      <c r="G276" s="156">
        <v>13.09</v>
      </c>
      <c r="H276" s="581">
        <f t="shared" si="95"/>
        <v>994.84</v>
      </c>
      <c r="I276" s="10">
        <v>0</v>
      </c>
      <c r="J276" s="5">
        <f t="shared" si="96"/>
        <v>11.13</v>
      </c>
      <c r="K276" s="5">
        <f t="shared" si="97"/>
        <v>0</v>
      </c>
      <c r="L276" s="125">
        <f t="shared" si="98"/>
        <v>845.61</v>
      </c>
      <c r="M276" s="17">
        <f t="shared" si="99"/>
        <v>0</v>
      </c>
    </row>
    <row r="277" spans="2:13">
      <c r="B277" s="431"/>
      <c r="C277" s="427" t="s">
        <v>188</v>
      </c>
      <c r="D277" s="428"/>
      <c r="E277" s="429"/>
      <c r="F277" s="46" t="s">
        <v>109</v>
      </c>
      <c r="G277" s="156">
        <v>17.45</v>
      </c>
      <c r="H277" s="581">
        <f t="shared" si="95"/>
        <v>1326.2</v>
      </c>
      <c r="I277" s="10">
        <v>0</v>
      </c>
      <c r="J277" s="5">
        <f t="shared" si="96"/>
        <v>14.83</v>
      </c>
      <c r="K277" s="5">
        <f t="shared" si="97"/>
        <v>0</v>
      </c>
      <c r="L277" s="125">
        <f t="shared" si="98"/>
        <v>1127.27</v>
      </c>
      <c r="M277" s="17">
        <f t="shared" si="99"/>
        <v>0</v>
      </c>
    </row>
    <row r="278" spans="2:13">
      <c r="B278" s="431"/>
      <c r="C278" s="427" t="s">
        <v>188</v>
      </c>
      <c r="D278" s="428"/>
      <c r="E278" s="429"/>
      <c r="F278" s="46" t="s">
        <v>110</v>
      </c>
      <c r="G278" s="156">
        <v>20.86</v>
      </c>
      <c r="H278" s="581">
        <f t="shared" si="95"/>
        <v>1585.36</v>
      </c>
      <c r="I278" s="10">
        <v>0</v>
      </c>
      <c r="J278" s="5">
        <f t="shared" si="96"/>
        <v>17.73</v>
      </c>
      <c r="K278" s="5">
        <f t="shared" si="97"/>
        <v>0</v>
      </c>
      <c r="L278" s="125">
        <f t="shared" si="98"/>
        <v>1347.56</v>
      </c>
      <c r="M278" s="17">
        <f t="shared" si="99"/>
        <v>0</v>
      </c>
    </row>
    <row r="279" spans="2:13">
      <c r="B279" s="431"/>
      <c r="C279" s="427" t="s">
        <v>188</v>
      </c>
      <c r="D279" s="428"/>
      <c r="E279" s="429"/>
      <c r="F279" s="46" t="s">
        <v>111</v>
      </c>
      <c r="G279" s="156">
        <v>34.08</v>
      </c>
      <c r="H279" s="581">
        <f t="shared" si="95"/>
        <v>2590.08</v>
      </c>
      <c r="I279" s="10">
        <v>0</v>
      </c>
      <c r="J279" s="5">
        <f t="shared" si="96"/>
        <v>28.97</v>
      </c>
      <c r="K279" s="5">
        <f t="shared" si="97"/>
        <v>0</v>
      </c>
      <c r="L279" s="125">
        <f t="shared" si="98"/>
        <v>2201.5700000000002</v>
      </c>
      <c r="M279" s="17">
        <f t="shared" si="99"/>
        <v>0</v>
      </c>
    </row>
    <row r="280" spans="2:13">
      <c r="B280" s="431"/>
      <c r="C280" s="427" t="s">
        <v>188</v>
      </c>
      <c r="D280" s="428"/>
      <c r="E280" s="429"/>
      <c r="F280" s="46" t="s">
        <v>112</v>
      </c>
      <c r="G280" s="156">
        <v>43.54</v>
      </c>
      <c r="H280" s="581">
        <f t="shared" si="95"/>
        <v>3309.04</v>
      </c>
      <c r="I280" s="10">
        <v>0</v>
      </c>
      <c r="J280" s="5">
        <f t="shared" si="96"/>
        <v>37.01</v>
      </c>
      <c r="K280" s="5">
        <f t="shared" si="97"/>
        <v>0</v>
      </c>
      <c r="L280" s="125">
        <f t="shared" si="98"/>
        <v>2812.68</v>
      </c>
      <c r="M280" s="17">
        <f t="shared" si="99"/>
        <v>0</v>
      </c>
    </row>
    <row r="281" spans="2:13">
      <c r="B281" s="431"/>
      <c r="C281" s="427" t="s">
        <v>188</v>
      </c>
      <c r="D281" s="428"/>
      <c r="E281" s="429"/>
      <c r="F281" s="46" t="s">
        <v>113</v>
      </c>
      <c r="G281" s="156">
        <v>62.41</v>
      </c>
      <c r="H281" s="581">
        <f t="shared" si="95"/>
        <v>4743.16</v>
      </c>
      <c r="I281" s="10">
        <v>0</v>
      </c>
      <c r="J281" s="5">
        <f t="shared" si="96"/>
        <v>53.05</v>
      </c>
      <c r="K281" s="5">
        <f t="shared" si="97"/>
        <v>0</v>
      </c>
      <c r="L281" s="125">
        <f t="shared" si="98"/>
        <v>4031.69</v>
      </c>
      <c r="M281" s="17">
        <f t="shared" si="99"/>
        <v>0</v>
      </c>
    </row>
    <row r="282" spans="2:13" ht="15" thickBot="1">
      <c r="B282" s="432"/>
      <c r="C282" s="438" t="s">
        <v>188</v>
      </c>
      <c r="D282" s="439"/>
      <c r="E282" s="459"/>
      <c r="F282" s="47" t="s">
        <v>114</v>
      </c>
      <c r="G282" s="157">
        <v>100.66</v>
      </c>
      <c r="H282" s="582">
        <f t="shared" si="95"/>
        <v>7650.16</v>
      </c>
      <c r="I282" s="12">
        <v>0</v>
      </c>
      <c r="J282" s="6">
        <f t="shared" si="96"/>
        <v>85.56</v>
      </c>
      <c r="K282" s="6">
        <f t="shared" si="97"/>
        <v>0</v>
      </c>
      <c r="L282" s="126">
        <f t="shared" si="98"/>
        <v>6502.64</v>
      </c>
      <c r="M282" s="19">
        <f t="shared" si="99"/>
        <v>0</v>
      </c>
    </row>
    <row r="283" spans="2:13" ht="15" thickBot="1">
      <c r="B283" s="350"/>
      <c r="C283" s="350"/>
      <c r="D283" s="350"/>
      <c r="E283" s="350"/>
      <c r="F283" s="350"/>
      <c r="G283" s="350"/>
      <c r="H283" s="608"/>
      <c r="I283" s="350"/>
      <c r="J283" s="350"/>
      <c r="K283" s="350"/>
      <c r="L283" s="350"/>
      <c r="M283" s="350"/>
    </row>
    <row r="284" spans="2:13">
      <c r="B284" s="430"/>
      <c r="C284" s="440" t="s">
        <v>189</v>
      </c>
      <c r="D284" s="441"/>
      <c r="E284" s="442"/>
      <c r="F284" s="45" t="s">
        <v>115</v>
      </c>
      <c r="G284" s="155">
        <v>13.09</v>
      </c>
      <c r="H284" s="580">
        <f t="shared" ref="H284:H293" si="100">G284*курс</f>
        <v>994.84</v>
      </c>
      <c r="I284" s="8">
        <v>0</v>
      </c>
      <c r="J284" s="4">
        <f t="shared" ref="J284:J293" si="101">ROUND(G284*(1-скидка/100),2)</f>
        <v>11.13</v>
      </c>
      <c r="K284" s="4">
        <f t="shared" ref="K284:K293" si="102">J284*I284</f>
        <v>0</v>
      </c>
      <c r="L284" s="124">
        <f t="shared" ref="L284:L293" si="103">ROUND(H284*(1-скидка/100),2)</f>
        <v>845.61</v>
      </c>
      <c r="M284" s="15">
        <f t="shared" ref="M284:M293" si="104">L284*I284</f>
        <v>0</v>
      </c>
    </row>
    <row r="285" spans="2:13">
      <c r="B285" s="431"/>
      <c r="C285" s="427" t="s">
        <v>189</v>
      </c>
      <c r="D285" s="428"/>
      <c r="E285" s="429"/>
      <c r="F285" s="46" t="s">
        <v>116</v>
      </c>
      <c r="G285" s="156">
        <v>13.5</v>
      </c>
      <c r="H285" s="581">
        <f t="shared" si="100"/>
        <v>1026</v>
      </c>
      <c r="I285" s="10">
        <v>0</v>
      </c>
      <c r="J285" s="5">
        <f t="shared" si="101"/>
        <v>11.48</v>
      </c>
      <c r="K285" s="5">
        <f t="shared" si="102"/>
        <v>0</v>
      </c>
      <c r="L285" s="125">
        <f t="shared" si="103"/>
        <v>872.1</v>
      </c>
      <c r="M285" s="17">
        <f t="shared" si="104"/>
        <v>0</v>
      </c>
    </row>
    <row r="286" spans="2:13">
      <c r="B286" s="431"/>
      <c r="C286" s="427" t="s">
        <v>189</v>
      </c>
      <c r="D286" s="428"/>
      <c r="E286" s="429"/>
      <c r="F286" s="46" t="s">
        <v>117</v>
      </c>
      <c r="G286" s="156">
        <v>14.04</v>
      </c>
      <c r="H286" s="581">
        <f t="shared" si="100"/>
        <v>1067.04</v>
      </c>
      <c r="I286" s="10">
        <v>0</v>
      </c>
      <c r="J286" s="5">
        <f t="shared" si="101"/>
        <v>11.93</v>
      </c>
      <c r="K286" s="5">
        <f t="shared" si="102"/>
        <v>0</v>
      </c>
      <c r="L286" s="125">
        <f t="shared" si="103"/>
        <v>906.98</v>
      </c>
      <c r="M286" s="17">
        <f t="shared" si="104"/>
        <v>0</v>
      </c>
    </row>
    <row r="287" spans="2:13">
      <c r="B287" s="431"/>
      <c r="C287" s="427" t="s">
        <v>189</v>
      </c>
      <c r="D287" s="428"/>
      <c r="E287" s="429"/>
      <c r="F287" s="46" t="s">
        <v>118</v>
      </c>
      <c r="G287" s="156">
        <v>14.18</v>
      </c>
      <c r="H287" s="581">
        <f t="shared" si="100"/>
        <v>1077.68</v>
      </c>
      <c r="I287" s="10">
        <v>0</v>
      </c>
      <c r="J287" s="5">
        <f t="shared" si="101"/>
        <v>12.05</v>
      </c>
      <c r="K287" s="5">
        <f t="shared" si="102"/>
        <v>0</v>
      </c>
      <c r="L287" s="125">
        <f t="shared" si="103"/>
        <v>916.03</v>
      </c>
      <c r="M287" s="17">
        <f t="shared" si="104"/>
        <v>0</v>
      </c>
    </row>
    <row r="288" spans="2:13">
      <c r="B288" s="431"/>
      <c r="C288" s="427" t="s">
        <v>189</v>
      </c>
      <c r="D288" s="428"/>
      <c r="E288" s="429"/>
      <c r="F288" s="46" t="s">
        <v>119</v>
      </c>
      <c r="G288" s="156">
        <v>18.87</v>
      </c>
      <c r="H288" s="581">
        <f t="shared" si="100"/>
        <v>1434.1200000000001</v>
      </c>
      <c r="I288" s="10">
        <v>0</v>
      </c>
      <c r="J288" s="5">
        <f t="shared" si="101"/>
        <v>16.04</v>
      </c>
      <c r="K288" s="5">
        <f t="shared" si="102"/>
        <v>0</v>
      </c>
      <c r="L288" s="125">
        <f t="shared" si="103"/>
        <v>1219</v>
      </c>
      <c r="M288" s="17">
        <f t="shared" si="104"/>
        <v>0</v>
      </c>
    </row>
    <row r="289" spans="2:15">
      <c r="B289" s="431"/>
      <c r="C289" s="427" t="s">
        <v>189</v>
      </c>
      <c r="D289" s="428"/>
      <c r="E289" s="429"/>
      <c r="F289" s="46" t="s">
        <v>120</v>
      </c>
      <c r="G289" s="156">
        <v>21.81</v>
      </c>
      <c r="H289" s="581">
        <f t="shared" si="100"/>
        <v>1657.56</v>
      </c>
      <c r="I289" s="10">
        <v>0</v>
      </c>
      <c r="J289" s="5">
        <f t="shared" si="101"/>
        <v>18.54</v>
      </c>
      <c r="K289" s="5">
        <f t="shared" si="102"/>
        <v>0</v>
      </c>
      <c r="L289" s="125">
        <f t="shared" si="103"/>
        <v>1408.93</v>
      </c>
      <c r="M289" s="17">
        <f t="shared" si="104"/>
        <v>0</v>
      </c>
    </row>
    <row r="290" spans="2:15">
      <c r="B290" s="431"/>
      <c r="C290" s="427" t="s">
        <v>189</v>
      </c>
      <c r="D290" s="428"/>
      <c r="E290" s="429"/>
      <c r="F290" s="46" t="s">
        <v>121</v>
      </c>
      <c r="G290" s="156">
        <v>35.72</v>
      </c>
      <c r="H290" s="581">
        <f t="shared" si="100"/>
        <v>2714.72</v>
      </c>
      <c r="I290" s="10">
        <v>0</v>
      </c>
      <c r="J290" s="5">
        <f t="shared" si="101"/>
        <v>30.36</v>
      </c>
      <c r="K290" s="5">
        <f t="shared" si="102"/>
        <v>0</v>
      </c>
      <c r="L290" s="125">
        <f t="shared" si="103"/>
        <v>2307.5100000000002</v>
      </c>
      <c r="M290" s="17">
        <f t="shared" si="104"/>
        <v>0</v>
      </c>
    </row>
    <row r="291" spans="2:15">
      <c r="B291" s="431"/>
      <c r="C291" s="427" t="s">
        <v>189</v>
      </c>
      <c r="D291" s="428"/>
      <c r="E291" s="429"/>
      <c r="F291" s="46" t="s">
        <v>122</v>
      </c>
      <c r="G291" s="156">
        <v>44.8</v>
      </c>
      <c r="H291" s="581">
        <f t="shared" si="100"/>
        <v>3404.7999999999997</v>
      </c>
      <c r="I291" s="10">
        <v>0</v>
      </c>
      <c r="J291" s="5">
        <f t="shared" si="101"/>
        <v>38.08</v>
      </c>
      <c r="K291" s="5">
        <f t="shared" si="102"/>
        <v>0</v>
      </c>
      <c r="L291" s="125">
        <f t="shared" si="103"/>
        <v>2894.08</v>
      </c>
      <c r="M291" s="17">
        <f t="shared" si="104"/>
        <v>0</v>
      </c>
    </row>
    <row r="292" spans="2:15">
      <c r="B292" s="431"/>
      <c r="C292" s="427" t="s">
        <v>189</v>
      </c>
      <c r="D292" s="428"/>
      <c r="E292" s="429"/>
      <c r="F292" s="46" t="s">
        <v>123</v>
      </c>
      <c r="G292" s="156">
        <v>63.42</v>
      </c>
      <c r="H292" s="581">
        <f t="shared" si="100"/>
        <v>4819.92</v>
      </c>
      <c r="I292" s="10">
        <v>0</v>
      </c>
      <c r="J292" s="5">
        <f t="shared" si="101"/>
        <v>53.91</v>
      </c>
      <c r="K292" s="5">
        <f t="shared" si="102"/>
        <v>0</v>
      </c>
      <c r="L292" s="125">
        <f t="shared" si="103"/>
        <v>4096.93</v>
      </c>
      <c r="M292" s="17">
        <f t="shared" si="104"/>
        <v>0</v>
      </c>
    </row>
    <row r="293" spans="2:15" ht="15" thickBot="1">
      <c r="B293" s="432"/>
      <c r="C293" s="438" t="s">
        <v>189</v>
      </c>
      <c r="D293" s="439"/>
      <c r="E293" s="459"/>
      <c r="F293" s="47" t="s">
        <v>124</v>
      </c>
      <c r="G293" s="157">
        <v>103.18</v>
      </c>
      <c r="H293" s="582">
        <f t="shared" si="100"/>
        <v>7841.68</v>
      </c>
      <c r="I293" s="12">
        <v>0</v>
      </c>
      <c r="J293" s="6">
        <f t="shared" si="101"/>
        <v>87.7</v>
      </c>
      <c r="K293" s="6">
        <f t="shared" si="102"/>
        <v>0</v>
      </c>
      <c r="L293" s="126">
        <f t="shared" si="103"/>
        <v>6665.43</v>
      </c>
      <c r="M293" s="19">
        <f t="shared" si="104"/>
        <v>0</v>
      </c>
    </row>
    <row r="294" spans="2:15" ht="15" thickBot="1">
      <c r="B294" s="347"/>
      <c r="C294" s="172"/>
      <c r="D294" s="172"/>
      <c r="E294" s="172"/>
      <c r="F294" s="347"/>
      <c r="G294" s="347"/>
      <c r="H294" s="599"/>
      <c r="I294" s="347"/>
      <c r="J294" s="347"/>
      <c r="K294" s="347"/>
      <c r="L294" s="347"/>
      <c r="M294" s="347"/>
    </row>
    <row r="295" spans="2:15" ht="19.5" customHeight="1" thickBot="1">
      <c r="B295" s="317"/>
      <c r="C295" s="318"/>
      <c r="D295" s="318"/>
      <c r="E295" s="318"/>
      <c r="F295" s="305" t="s">
        <v>224</v>
      </c>
      <c r="G295" s="318"/>
      <c r="H295" s="588"/>
      <c r="I295" s="318"/>
      <c r="J295" s="318"/>
      <c r="K295" s="318"/>
      <c r="L295" s="318"/>
      <c r="M295" s="319"/>
    </row>
    <row r="296" spans="2:15" ht="15" thickBot="1">
      <c r="B296" s="338"/>
      <c r="C296" s="338"/>
      <c r="D296" s="338"/>
      <c r="E296" s="338"/>
      <c r="F296" s="338"/>
      <c r="G296" s="338"/>
      <c r="H296" s="583"/>
      <c r="I296" s="338"/>
      <c r="J296" s="338"/>
      <c r="K296" s="338"/>
      <c r="L296" s="338"/>
      <c r="M296" s="338"/>
    </row>
    <row r="297" spans="2:15">
      <c r="B297" s="430"/>
      <c r="C297" s="440" t="s">
        <v>330</v>
      </c>
      <c r="D297" s="441"/>
      <c r="E297" s="442"/>
      <c r="F297" s="74" t="s">
        <v>85</v>
      </c>
      <c r="G297" s="391">
        <v>0.34</v>
      </c>
      <c r="H297" s="580">
        <f>G297*курс</f>
        <v>25.840000000000003</v>
      </c>
      <c r="I297" s="8">
        <v>0</v>
      </c>
      <c r="J297" s="4">
        <f>ROUND(G297*(1-скидка/100),2)</f>
        <v>0.28999999999999998</v>
      </c>
      <c r="K297" s="4">
        <f>J297*I297</f>
        <v>0</v>
      </c>
      <c r="L297" s="124">
        <f>ROUND(H297*(1-скидка/100),2)</f>
        <v>21.96</v>
      </c>
      <c r="M297" s="15">
        <f>L297*I297</f>
        <v>0</v>
      </c>
      <c r="O297" s="384"/>
    </row>
    <row r="298" spans="2:15">
      <c r="B298" s="431"/>
      <c r="C298" s="427" t="s">
        <v>331</v>
      </c>
      <c r="D298" s="428"/>
      <c r="E298" s="429"/>
      <c r="F298" s="75" t="s">
        <v>86</v>
      </c>
      <c r="G298" s="392">
        <v>0.62</v>
      </c>
      <c r="H298" s="581">
        <f>G298*курс</f>
        <v>47.12</v>
      </c>
      <c r="I298" s="10">
        <v>0</v>
      </c>
      <c r="J298" s="5">
        <f>ROUND(G298*(1-скидка/100),2)</f>
        <v>0.53</v>
      </c>
      <c r="K298" s="5">
        <f>J298*I298</f>
        <v>0</v>
      </c>
      <c r="L298" s="125">
        <f>ROUND(H298*(1-скидка/100),2)</f>
        <v>40.049999999999997</v>
      </c>
      <c r="M298" s="17">
        <f>L298*I298</f>
        <v>0</v>
      </c>
      <c r="O298" s="384"/>
    </row>
    <row r="299" spans="2:15">
      <c r="B299" s="431"/>
      <c r="C299" s="427" t="s">
        <v>331</v>
      </c>
      <c r="D299" s="428"/>
      <c r="E299" s="429"/>
      <c r="F299" s="75" t="s">
        <v>87</v>
      </c>
      <c r="G299" s="393">
        <v>0.66</v>
      </c>
      <c r="H299" s="581">
        <f>G299*курс</f>
        <v>50.160000000000004</v>
      </c>
      <c r="I299" s="10">
        <v>0</v>
      </c>
      <c r="J299" s="5">
        <f>ROUND(G299*(1-скидка/100),2)</f>
        <v>0.56000000000000005</v>
      </c>
      <c r="K299" s="5">
        <f>J299*I299</f>
        <v>0</v>
      </c>
      <c r="L299" s="125">
        <f>ROUND(H299*(1-скидка/100),2)</f>
        <v>42.64</v>
      </c>
      <c r="M299" s="17">
        <f>L299*I299</f>
        <v>0</v>
      </c>
      <c r="O299" s="384"/>
    </row>
    <row r="300" spans="2:15">
      <c r="B300" s="431"/>
      <c r="C300" s="427" t="s">
        <v>332</v>
      </c>
      <c r="D300" s="428"/>
      <c r="E300" s="429"/>
      <c r="F300" s="75" t="s">
        <v>88</v>
      </c>
      <c r="G300" s="394">
        <v>0.93</v>
      </c>
      <c r="H300" s="581">
        <f>G300*курс</f>
        <v>70.680000000000007</v>
      </c>
      <c r="I300" s="10">
        <v>0</v>
      </c>
      <c r="J300" s="5">
        <f>ROUND(G300*(1-скидка/100),2)</f>
        <v>0.79</v>
      </c>
      <c r="K300" s="5">
        <f>J300*I300</f>
        <v>0</v>
      </c>
      <c r="L300" s="125">
        <f>ROUND(H300*(1-скидка/100),2)</f>
        <v>60.08</v>
      </c>
      <c r="M300" s="17">
        <f>L300*I300</f>
        <v>0</v>
      </c>
      <c r="O300" s="384"/>
    </row>
    <row r="301" spans="2:15" ht="15" thickBot="1">
      <c r="B301" s="432"/>
      <c r="C301" s="438" t="s">
        <v>333</v>
      </c>
      <c r="D301" s="439"/>
      <c r="E301" s="459"/>
      <c r="F301" s="76" t="s">
        <v>89</v>
      </c>
      <c r="G301" s="395">
        <v>1.41</v>
      </c>
      <c r="H301" s="582">
        <f>G301*курс</f>
        <v>107.16</v>
      </c>
      <c r="I301" s="12">
        <v>0</v>
      </c>
      <c r="J301" s="6">
        <f>ROUND(G301*(1-скидка/100),2)</f>
        <v>1.2</v>
      </c>
      <c r="K301" s="6">
        <f>J301*I301</f>
        <v>0</v>
      </c>
      <c r="L301" s="126">
        <f>ROUND(H301*(1-скидка/100),2)</f>
        <v>91.09</v>
      </c>
      <c r="M301" s="19">
        <f>L301*I301</f>
        <v>0</v>
      </c>
      <c r="O301" s="384"/>
    </row>
    <row r="302" spans="2:15" ht="15" thickBot="1">
      <c r="B302" s="350"/>
      <c r="C302" s="350"/>
      <c r="D302" s="350"/>
      <c r="E302" s="350"/>
      <c r="F302" s="350"/>
      <c r="G302" s="396"/>
      <c r="H302" s="608"/>
      <c r="I302" s="350"/>
      <c r="J302" s="350"/>
      <c r="K302" s="350"/>
      <c r="L302" s="350"/>
      <c r="M302" s="350"/>
      <c r="O302" s="384"/>
    </row>
    <row r="303" spans="2:15" ht="18.600000000000001" thickBot="1">
      <c r="B303" s="356"/>
      <c r="C303" s="357"/>
      <c r="D303" s="357"/>
      <c r="E303" s="357"/>
      <c r="F303" s="308" t="s">
        <v>192</v>
      </c>
      <c r="G303" s="357"/>
      <c r="H303" s="609"/>
      <c r="I303" s="357"/>
      <c r="J303" s="357"/>
      <c r="K303" s="357"/>
      <c r="L303" s="357"/>
      <c r="M303" s="358"/>
      <c r="O303" s="384"/>
    </row>
    <row r="304" spans="2:15" ht="15" thickBot="1">
      <c r="B304" s="350"/>
      <c r="C304" s="350"/>
      <c r="D304" s="350"/>
      <c r="E304" s="350"/>
      <c r="F304" s="350"/>
      <c r="G304" s="396"/>
      <c r="H304" s="608"/>
      <c r="I304" s="350"/>
      <c r="J304" s="350"/>
      <c r="K304" s="350"/>
      <c r="L304" s="350"/>
      <c r="M304" s="350"/>
      <c r="O304" s="384"/>
    </row>
    <row r="305" spans="2:15" ht="15" customHeight="1">
      <c r="B305" s="430"/>
      <c r="C305" s="440" t="s">
        <v>95</v>
      </c>
      <c r="D305" s="441"/>
      <c r="E305" s="442"/>
      <c r="F305" s="33" t="s">
        <v>90</v>
      </c>
      <c r="G305" s="397">
        <v>0.36</v>
      </c>
      <c r="H305" s="580">
        <f>G305*курс</f>
        <v>27.36</v>
      </c>
      <c r="I305" s="8">
        <v>0</v>
      </c>
      <c r="J305" s="4">
        <f>ROUND(G305*(1-скидка/100),2)</f>
        <v>0.31</v>
      </c>
      <c r="K305" s="4">
        <f>J305*I305</f>
        <v>0</v>
      </c>
      <c r="L305" s="124">
        <f>ROUND(H305*(1-скидка/100),2)</f>
        <v>23.26</v>
      </c>
      <c r="M305" s="15">
        <f>L305*I305</f>
        <v>0</v>
      </c>
      <c r="O305" s="384"/>
    </row>
    <row r="306" spans="2:15" ht="15" customHeight="1">
      <c r="B306" s="431"/>
      <c r="C306" s="427" t="s">
        <v>95</v>
      </c>
      <c r="D306" s="428"/>
      <c r="E306" s="429"/>
      <c r="F306" s="32" t="s">
        <v>91</v>
      </c>
      <c r="G306" s="398">
        <v>0.74</v>
      </c>
      <c r="H306" s="581">
        <f>G306*курс</f>
        <v>56.24</v>
      </c>
      <c r="I306" s="10">
        <v>0</v>
      </c>
      <c r="J306" s="5">
        <f>ROUND(G306*(1-скидка/100),2)</f>
        <v>0.63</v>
      </c>
      <c r="K306" s="5">
        <f>J306*I306</f>
        <v>0</v>
      </c>
      <c r="L306" s="125">
        <f>ROUND(H306*(1-скидка/100),2)</f>
        <v>47.8</v>
      </c>
      <c r="M306" s="17">
        <f>L306*I306</f>
        <v>0</v>
      </c>
      <c r="O306" s="384"/>
    </row>
    <row r="307" spans="2:15" ht="15" customHeight="1">
      <c r="B307" s="431"/>
      <c r="C307" s="427" t="s">
        <v>95</v>
      </c>
      <c r="D307" s="428"/>
      <c r="E307" s="429"/>
      <c r="F307" s="32" t="s">
        <v>92</v>
      </c>
      <c r="G307" s="399">
        <v>0.92</v>
      </c>
      <c r="H307" s="581">
        <f>G307*курс</f>
        <v>69.92</v>
      </c>
      <c r="I307" s="10">
        <v>0</v>
      </c>
      <c r="J307" s="5">
        <f>ROUND(G307*(1-скидка/100),2)</f>
        <v>0.78</v>
      </c>
      <c r="K307" s="5">
        <f>J307*I307</f>
        <v>0</v>
      </c>
      <c r="L307" s="125">
        <f>ROUND(H307*(1-скидка/100),2)</f>
        <v>59.43</v>
      </c>
      <c r="M307" s="17">
        <f>L307*I307</f>
        <v>0</v>
      </c>
      <c r="O307" s="384"/>
    </row>
    <row r="308" spans="2:15" ht="15" customHeight="1">
      <c r="B308" s="431"/>
      <c r="C308" s="427" t="s">
        <v>95</v>
      </c>
      <c r="D308" s="428"/>
      <c r="E308" s="429"/>
      <c r="F308" s="32" t="s">
        <v>93</v>
      </c>
      <c r="G308" s="400">
        <v>1.3</v>
      </c>
      <c r="H308" s="581">
        <f>G308*курс</f>
        <v>98.8</v>
      </c>
      <c r="I308" s="10">
        <v>0</v>
      </c>
      <c r="J308" s="5">
        <f>ROUND(G308*(1-скидка/100),2)</f>
        <v>1.1100000000000001</v>
      </c>
      <c r="K308" s="5">
        <f>J308*I308</f>
        <v>0</v>
      </c>
      <c r="L308" s="125">
        <f>ROUND(H308*(1-скидка/100),2)</f>
        <v>83.98</v>
      </c>
      <c r="M308" s="17">
        <f>L308*I308</f>
        <v>0</v>
      </c>
      <c r="O308" s="384"/>
    </row>
    <row r="309" spans="2:15" ht="15" customHeight="1" thickBot="1">
      <c r="B309" s="432"/>
      <c r="C309" s="438" t="s">
        <v>95</v>
      </c>
      <c r="D309" s="439"/>
      <c r="E309" s="459"/>
      <c r="F309" s="34" t="s">
        <v>94</v>
      </c>
      <c r="G309" s="401">
        <v>1.84</v>
      </c>
      <c r="H309" s="582">
        <f>G309*курс</f>
        <v>139.84</v>
      </c>
      <c r="I309" s="12">
        <v>0</v>
      </c>
      <c r="J309" s="6">
        <f>ROUND(G309*(1-скидка/100),2)</f>
        <v>1.56</v>
      </c>
      <c r="K309" s="6">
        <f>J309*I309</f>
        <v>0</v>
      </c>
      <c r="L309" s="126">
        <f>ROUND(H309*(1-скидка/100),2)</f>
        <v>118.86</v>
      </c>
      <c r="M309" s="19">
        <f>L309*I309</f>
        <v>0</v>
      </c>
      <c r="O309" s="384"/>
    </row>
    <row r="310" spans="2:15" ht="15" thickBot="1">
      <c r="B310" s="335"/>
      <c r="C310" s="335"/>
      <c r="D310" s="335"/>
      <c r="E310" s="335"/>
      <c r="F310" s="335"/>
      <c r="G310" s="402"/>
      <c r="H310" s="578"/>
      <c r="I310" s="335"/>
      <c r="J310" s="335"/>
      <c r="K310" s="335"/>
      <c r="L310" s="335"/>
      <c r="M310" s="335"/>
      <c r="O310" s="384"/>
    </row>
    <row r="311" spans="2:15">
      <c r="B311" s="430"/>
      <c r="C311" s="440" t="s">
        <v>96</v>
      </c>
      <c r="D311" s="441"/>
      <c r="E311" s="442"/>
      <c r="F311" s="33" t="s">
        <v>97</v>
      </c>
      <c r="G311" s="155">
        <v>0.7</v>
      </c>
      <c r="H311" s="580">
        <f t="shared" ref="H311:H317" si="105">G311*курс</f>
        <v>53.199999999999996</v>
      </c>
      <c r="I311" s="8">
        <v>0</v>
      </c>
      <c r="J311" s="4">
        <f t="shared" ref="J311:J317" si="106">ROUND(G311*(1-скидка/100),2)</f>
        <v>0.6</v>
      </c>
      <c r="K311" s="4">
        <f t="shared" ref="K311:K317" si="107">J311*I311</f>
        <v>0</v>
      </c>
      <c r="L311" s="124">
        <f t="shared" ref="L311:L317" si="108">ROUND(H311*(1-скидка/100),2)</f>
        <v>45.22</v>
      </c>
      <c r="M311" s="15">
        <f t="shared" ref="M311:M317" si="109">L311*I311</f>
        <v>0</v>
      </c>
      <c r="O311" s="384"/>
    </row>
    <row r="312" spans="2:15">
      <c r="B312" s="431"/>
      <c r="C312" s="427" t="s">
        <v>96</v>
      </c>
      <c r="D312" s="428"/>
      <c r="E312" s="429"/>
      <c r="F312" s="32" t="s">
        <v>98</v>
      </c>
      <c r="G312" s="403">
        <v>0.92</v>
      </c>
      <c r="H312" s="581">
        <f t="shared" si="105"/>
        <v>69.92</v>
      </c>
      <c r="I312" s="10">
        <v>0</v>
      </c>
      <c r="J312" s="5">
        <f t="shared" si="106"/>
        <v>0.78</v>
      </c>
      <c r="K312" s="5">
        <f t="shared" si="107"/>
        <v>0</v>
      </c>
      <c r="L312" s="125">
        <f t="shared" si="108"/>
        <v>59.43</v>
      </c>
      <c r="M312" s="17">
        <f t="shared" si="109"/>
        <v>0</v>
      </c>
      <c r="O312" s="384"/>
    </row>
    <row r="313" spans="2:15">
      <c r="B313" s="431"/>
      <c r="C313" s="427" t="s">
        <v>96</v>
      </c>
      <c r="D313" s="428"/>
      <c r="E313" s="429"/>
      <c r="F313" s="32" t="s">
        <v>99</v>
      </c>
      <c r="G313" s="404">
        <v>1.01</v>
      </c>
      <c r="H313" s="581">
        <f t="shared" si="105"/>
        <v>76.760000000000005</v>
      </c>
      <c r="I313" s="10">
        <v>0</v>
      </c>
      <c r="J313" s="5">
        <f t="shared" si="106"/>
        <v>0.86</v>
      </c>
      <c r="K313" s="5">
        <f t="shared" si="107"/>
        <v>0</v>
      </c>
      <c r="L313" s="125">
        <f t="shared" si="108"/>
        <v>65.25</v>
      </c>
      <c r="M313" s="17">
        <f t="shared" si="109"/>
        <v>0</v>
      </c>
      <c r="O313" s="384"/>
    </row>
    <row r="314" spans="2:15">
      <c r="B314" s="431"/>
      <c r="C314" s="427" t="s">
        <v>96</v>
      </c>
      <c r="D314" s="428"/>
      <c r="E314" s="429"/>
      <c r="F314" s="32" t="s">
        <v>100</v>
      </c>
      <c r="G314" s="405">
        <v>1.29</v>
      </c>
      <c r="H314" s="581">
        <f t="shared" si="105"/>
        <v>98.04</v>
      </c>
      <c r="I314" s="10">
        <v>0</v>
      </c>
      <c r="J314" s="5">
        <f t="shared" si="106"/>
        <v>1.1000000000000001</v>
      </c>
      <c r="K314" s="5">
        <f t="shared" si="107"/>
        <v>0</v>
      </c>
      <c r="L314" s="125">
        <f t="shared" si="108"/>
        <v>83.33</v>
      </c>
      <c r="M314" s="17">
        <f t="shared" si="109"/>
        <v>0</v>
      </c>
      <c r="O314" s="384"/>
    </row>
    <row r="315" spans="2:15">
      <c r="B315" s="431"/>
      <c r="C315" s="427" t="s">
        <v>96</v>
      </c>
      <c r="D315" s="428"/>
      <c r="E315" s="429"/>
      <c r="F315" s="32" t="s">
        <v>101</v>
      </c>
      <c r="G315" s="406">
        <v>1.32</v>
      </c>
      <c r="H315" s="581">
        <f t="shared" si="105"/>
        <v>100.32000000000001</v>
      </c>
      <c r="I315" s="10">
        <v>0</v>
      </c>
      <c r="J315" s="5">
        <f t="shared" si="106"/>
        <v>1.1200000000000001</v>
      </c>
      <c r="K315" s="5">
        <f t="shared" si="107"/>
        <v>0</v>
      </c>
      <c r="L315" s="125">
        <f t="shared" si="108"/>
        <v>85.27</v>
      </c>
      <c r="M315" s="17">
        <f t="shared" si="109"/>
        <v>0</v>
      </c>
      <c r="O315" s="384"/>
    </row>
    <row r="316" spans="2:15">
      <c r="B316" s="431"/>
      <c r="C316" s="427" t="s">
        <v>96</v>
      </c>
      <c r="D316" s="428"/>
      <c r="E316" s="429"/>
      <c r="F316" s="32" t="s">
        <v>102</v>
      </c>
      <c r="G316" s="407">
        <v>2.0499999999999998</v>
      </c>
      <c r="H316" s="581">
        <f t="shared" si="105"/>
        <v>155.79999999999998</v>
      </c>
      <c r="I316" s="10">
        <v>0</v>
      </c>
      <c r="J316" s="5">
        <f t="shared" si="106"/>
        <v>1.74</v>
      </c>
      <c r="K316" s="5">
        <f t="shared" si="107"/>
        <v>0</v>
      </c>
      <c r="L316" s="125">
        <f t="shared" si="108"/>
        <v>132.43</v>
      </c>
      <c r="M316" s="17">
        <f t="shared" si="109"/>
        <v>0</v>
      </c>
      <c r="O316" s="384"/>
    </row>
    <row r="317" spans="2:15" ht="15" thickBot="1">
      <c r="B317" s="432"/>
      <c r="C317" s="438" t="s">
        <v>96</v>
      </c>
      <c r="D317" s="439"/>
      <c r="E317" s="459"/>
      <c r="F317" s="34" t="s">
        <v>103</v>
      </c>
      <c r="G317" s="408">
        <v>2.0499999999999998</v>
      </c>
      <c r="H317" s="582">
        <f t="shared" si="105"/>
        <v>155.79999999999998</v>
      </c>
      <c r="I317" s="12">
        <v>0</v>
      </c>
      <c r="J317" s="6">
        <f t="shared" si="106"/>
        <v>1.74</v>
      </c>
      <c r="K317" s="6">
        <f t="shared" si="107"/>
        <v>0</v>
      </c>
      <c r="L317" s="126">
        <f t="shared" si="108"/>
        <v>132.43</v>
      </c>
      <c r="M317" s="19">
        <f t="shared" si="109"/>
        <v>0</v>
      </c>
      <c r="O317" s="384"/>
    </row>
    <row r="318" spans="2:15" ht="15" thickBot="1">
      <c r="B318" s="338"/>
      <c r="C318" s="175"/>
      <c r="D318" s="175"/>
      <c r="E318" s="175"/>
      <c r="F318" s="338"/>
      <c r="G318" s="409"/>
      <c r="H318" s="583"/>
      <c r="I318" s="338"/>
      <c r="J318" s="338"/>
      <c r="K318" s="338"/>
      <c r="L318" s="338"/>
      <c r="M318" s="338"/>
      <c r="O318" s="384"/>
    </row>
    <row r="319" spans="2:15" ht="18.600000000000001" thickBot="1">
      <c r="B319" s="307"/>
      <c r="C319" s="308"/>
      <c r="D319" s="308"/>
      <c r="E319" s="308"/>
      <c r="F319" s="308" t="s">
        <v>146</v>
      </c>
      <c r="G319" s="308"/>
      <c r="H319" s="610"/>
      <c r="I319" s="308"/>
      <c r="J319" s="308"/>
      <c r="K319" s="308"/>
      <c r="L319" s="308"/>
      <c r="M319" s="309"/>
      <c r="O319" s="384"/>
    </row>
    <row r="320" spans="2:15" ht="15" thickBot="1">
      <c r="B320" s="335"/>
      <c r="C320" s="338"/>
      <c r="D320" s="338"/>
      <c r="E320" s="338"/>
      <c r="F320" s="335"/>
      <c r="G320" s="402"/>
      <c r="H320" s="578"/>
      <c r="I320" s="335"/>
      <c r="J320" s="335"/>
      <c r="K320" s="335"/>
      <c r="L320" s="335"/>
      <c r="M320" s="335"/>
      <c r="O320" s="384"/>
    </row>
    <row r="321" spans="2:43">
      <c r="B321" s="430"/>
      <c r="C321" s="440" t="s">
        <v>277</v>
      </c>
      <c r="D321" s="441"/>
      <c r="E321" s="442"/>
      <c r="F321" s="53" t="s">
        <v>136</v>
      </c>
      <c r="G321" s="410">
        <v>0.43</v>
      </c>
      <c r="H321" s="580">
        <f t="shared" ref="H321:H327" si="110">G321*курс</f>
        <v>32.68</v>
      </c>
      <c r="I321" s="8">
        <v>0</v>
      </c>
      <c r="J321" s="4">
        <f>ROUND(G321*(1-скидка/100),2)</f>
        <v>0.37</v>
      </c>
      <c r="K321" s="4">
        <f t="shared" ref="K321:K327" si="111">J321*I321</f>
        <v>0</v>
      </c>
      <c r="L321" s="124">
        <f t="shared" ref="L321:L327" si="112">ROUND(H321*(1-скидка/100),2)</f>
        <v>27.78</v>
      </c>
      <c r="M321" s="15">
        <f t="shared" ref="M321:M327" si="113">L321*I321</f>
        <v>0</v>
      </c>
      <c r="O321" s="384"/>
    </row>
    <row r="322" spans="2:43">
      <c r="B322" s="431"/>
      <c r="C322" s="427" t="s">
        <v>277</v>
      </c>
      <c r="D322" s="428"/>
      <c r="E322" s="429"/>
      <c r="F322" s="54" t="s">
        <v>137</v>
      </c>
      <c r="G322" s="411">
        <v>0.46</v>
      </c>
      <c r="H322" s="581">
        <f t="shared" si="110"/>
        <v>34.96</v>
      </c>
      <c r="I322" s="10">
        <v>0</v>
      </c>
      <c r="J322" s="5">
        <f>ROUND(G322*(1-скидка/100),2)</f>
        <v>0.39</v>
      </c>
      <c r="K322" s="5">
        <f t="shared" si="111"/>
        <v>0</v>
      </c>
      <c r="L322" s="125">
        <f t="shared" si="112"/>
        <v>29.72</v>
      </c>
      <c r="M322" s="17">
        <f t="shared" si="113"/>
        <v>0</v>
      </c>
      <c r="O322" s="384"/>
    </row>
    <row r="323" spans="2:43">
      <c r="B323" s="431"/>
      <c r="C323" s="427" t="s">
        <v>277</v>
      </c>
      <c r="D323" s="428"/>
      <c r="E323" s="429"/>
      <c r="F323" s="54" t="s">
        <v>138</v>
      </c>
      <c r="G323" s="412">
        <v>0.48</v>
      </c>
      <c r="H323" s="581">
        <f t="shared" si="110"/>
        <v>36.479999999999997</v>
      </c>
      <c r="I323" s="10">
        <v>0</v>
      </c>
      <c r="J323" s="5">
        <f>ROUND(G323*(1-скидка/100),2)</f>
        <v>0.41</v>
      </c>
      <c r="K323" s="5">
        <f t="shared" si="111"/>
        <v>0</v>
      </c>
      <c r="L323" s="125">
        <f t="shared" si="112"/>
        <v>31.01</v>
      </c>
      <c r="M323" s="17">
        <f t="shared" si="113"/>
        <v>0</v>
      </c>
      <c r="O323" s="384"/>
    </row>
    <row r="324" spans="2:43">
      <c r="B324" s="431"/>
      <c r="C324" s="427" t="s">
        <v>277</v>
      </c>
      <c r="D324" s="428"/>
      <c r="E324" s="429"/>
      <c r="F324" s="54" t="s">
        <v>139</v>
      </c>
      <c r="G324" s="413">
        <v>0.46</v>
      </c>
      <c r="H324" s="581">
        <f t="shared" si="110"/>
        <v>34.96</v>
      </c>
      <c r="I324" s="10">
        <v>0</v>
      </c>
      <c r="J324" s="5">
        <f>ROUND(G324*(1-скидка/100),2)</f>
        <v>0.39</v>
      </c>
      <c r="K324" s="5">
        <f t="shared" si="111"/>
        <v>0</v>
      </c>
      <c r="L324" s="125">
        <f t="shared" si="112"/>
        <v>29.72</v>
      </c>
      <c r="M324" s="17">
        <f t="shared" si="113"/>
        <v>0</v>
      </c>
      <c r="O324" s="384"/>
    </row>
    <row r="325" spans="2:43">
      <c r="B325" s="431"/>
      <c r="C325" s="427" t="s">
        <v>277</v>
      </c>
      <c r="D325" s="428"/>
      <c r="E325" s="429"/>
      <c r="F325" s="54" t="s">
        <v>140</v>
      </c>
      <c r="G325" s="414">
        <v>0.5</v>
      </c>
      <c r="H325" s="581">
        <f t="shared" si="110"/>
        <v>38</v>
      </c>
      <c r="I325" s="10">
        <v>0</v>
      </c>
      <c r="J325" s="5">
        <f>ROUND(G325*(1-скидка/100),2)</f>
        <v>0.43</v>
      </c>
      <c r="K325" s="5">
        <f t="shared" si="111"/>
        <v>0</v>
      </c>
      <c r="L325" s="125">
        <f t="shared" si="112"/>
        <v>32.299999999999997</v>
      </c>
      <c r="M325" s="17">
        <f t="shared" si="113"/>
        <v>0</v>
      </c>
      <c r="O325" s="384"/>
    </row>
    <row r="326" spans="2:43" s="27" customFormat="1">
      <c r="B326" s="431"/>
      <c r="C326" s="427" t="s">
        <v>277</v>
      </c>
      <c r="D326" s="428"/>
      <c r="E326" s="429"/>
      <c r="F326" s="54" t="s">
        <v>279</v>
      </c>
      <c r="G326" s="415">
        <v>0.54</v>
      </c>
      <c r="H326" s="581">
        <f t="shared" si="110"/>
        <v>41.040000000000006</v>
      </c>
      <c r="I326" s="10">
        <v>0</v>
      </c>
      <c r="J326" s="5"/>
      <c r="K326" s="5"/>
      <c r="L326" s="125">
        <f t="shared" si="112"/>
        <v>34.880000000000003</v>
      </c>
      <c r="M326" s="17">
        <f t="shared" si="113"/>
        <v>0</v>
      </c>
      <c r="N326" s="353"/>
      <c r="O326" s="384"/>
      <c r="P326" s="353"/>
      <c r="Q326" s="31"/>
      <c r="R326" s="31"/>
      <c r="S326" s="31"/>
      <c r="T326" s="31"/>
      <c r="U326" s="31"/>
      <c r="V326" s="31"/>
      <c r="W326" s="31"/>
      <c r="X326" s="31"/>
      <c r="Y326" s="31"/>
      <c r="Z326" s="31"/>
      <c r="AA326" s="31"/>
      <c r="AB326" s="31"/>
      <c r="AC326" s="31"/>
      <c r="AD326" s="31"/>
      <c r="AE326" s="31"/>
      <c r="AF326" s="31"/>
      <c r="AG326" s="31"/>
      <c r="AH326" s="31"/>
      <c r="AI326" s="31"/>
      <c r="AJ326" s="31"/>
      <c r="AK326" s="31"/>
      <c r="AL326" s="31"/>
      <c r="AM326" s="31"/>
      <c r="AN326" s="31"/>
      <c r="AO326" s="31"/>
      <c r="AP326" s="31"/>
      <c r="AQ326" s="31"/>
    </row>
    <row r="327" spans="2:43" ht="15" thickBot="1">
      <c r="B327" s="432"/>
      <c r="C327" s="438" t="s">
        <v>277</v>
      </c>
      <c r="D327" s="439"/>
      <c r="E327" s="459"/>
      <c r="F327" s="54" t="s">
        <v>141</v>
      </c>
      <c r="G327" s="416">
        <v>0.54</v>
      </c>
      <c r="H327" s="581">
        <f t="shared" si="110"/>
        <v>41.040000000000006</v>
      </c>
      <c r="I327" s="10">
        <v>0</v>
      </c>
      <c r="J327" s="5">
        <f>ROUND(G327*(1-скидка/100),2)</f>
        <v>0.46</v>
      </c>
      <c r="K327" s="5">
        <f t="shared" si="111"/>
        <v>0</v>
      </c>
      <c r="L327" s="125">
        <f t="shared" si="112"/>
        <v>34.880000000000003</v>
      </c>
      <c r="M327" s="17">
        <f t="shared" si="113"/>
        <v>0</v>
      </c>
      <c r="O327" s="384"/>
    </row>
    <row r="328" spans="2:43" ht="15" thickBot="1">
      <c r="B328" s="350"/>
      <c r="C328" s="350"/>
      <c r="D328" s="350"/>
      <c r="E328" s="350"/>
      <c r="F328" s="350"/>
      <c r="G328" s="350"/>
      <c r="H328" s="608"/>
      <c r="I328" s="350"/>
      <c r="J328" s="350"/>
      <c r="K328" s="350"/>
      <c r="L328" s="350"/>
      <c r="M328" s="350"/>
      <c r="O328" s="384"/>
    </row>
    <row r="329" spans="2:43" ht="53.25" customHeight="1" thickBot="1">
      <c r="B329" s="28"/>
      <c r="C329" s="556" t="s">
        <v>278</v>
      </c>
      <c r="D329" s="557"/>
      <c r="E329" s="558"/>
      <c r="F329" s="61" t="s">
        <v>142</v>
      </c>
      <c r="G329" s="23">
        <v>0.73</v>
      </c>
      <c r="H329" s="591">
        <f>G329*курс</f>
        <v>55.48</v>
      </c>
      <c r="I329" s="22">
        <v>0</v>
      </c>
      <c r="J329" s="20">
        <f>ROUND(G329*(1-скидка/100),2)</f>
        <v>0.62</v>
      </c>
      <c r="K329" s="20">
        <f>J329*I329</f>
        <v>0</v>
      </c>
      <c r="L329" s="127">
        <f>ROUND(H329*(1-скидка/100),2)</f>
        <v>47.16</v>
      </c>
      <c r="M329" s="24">
        <f>L329*I329</f>
        <v>0</v>
      </c>
      <c r="O329" s="384"/>
    </row>
    <row r="330" spans="2:43" ht="15" thickBot="1">
      <c r="B330" s="350"/>
      <c r="C330" s="350"/>
      <c r="D330" s="350"/>
      <c r="E330" s="350"/>
      <c r="F330" s="350"/>
      <c r="G330" s="350"/>
      <c r="H330" s="608"/>
      <c r="I330" s="350"/>
      <c r="J330" s="350"/>
      <c r="K330" s="350"/>
      <c r="L330" s="350"/>
      <c r="M330" s="350"/>
    </row>
    <row r="331" spans="2:43" ht="18.600000000000001" thickBot="1">
      <c r="B331" s="362"/>
      <c r="C331" s="363"/>
      <c r="D331" s="363"/>
      <c r="E331" s="363"/>
      <c r="F331" s="303" t="s">
        <v>474</v>
      </c>
      <c r="G331" s="363"/>
      <c r="H331" s="611"/>
      <c r="I331" s="363"/>
      <c r="J331" s="363"/>
      <c r="K331" s="363"/>
      <c r="L331" s="363"/>
      <c r="M331" s="364"/>
    </row>
    <row r="332" spans="2:43" ht="15" thickBot="1">
      <c r="B332" s="338"/>
      <c r="C332" s="338"/>
      <c r="D332" s="338"/>
      <c r="E332" s="338"/>
      <c r="F332" s="338"/>
      <c r="G332" s="338"/>
      <c r="H332" s="583"/>
      <c r="I332" s="338"/>
      <c r="J332" s="338"/>
      <c r="K332" s="338"/>
      <c r="L332" s="338"/>
      <c r="M332" s="338"/>
    </row>
    <row r="333" spans="2:43">
      <c r="B333" s="430"/>
      <c r="C333" s="440" t="s">
        <v>280</v>
      </c>
      <c r="D333" s="441"/>
      <c r="E333" s="442"/>
      <c r="F333" s="71" t="s">
        <v>85</v>
      </c>
      <c r="G333" s="14">
        <v>0.2</v>
      </c>
      <c r="H333" s="580">
        <f t="shared" ref="H333:H347" si="114">G333*курс</f>
        <v>15.200000000000001</v>
      </c>
      <c r="I333" s="8">
        <v>0</v>
      </c>
      <c r="J333" s="4">
        <f t="shared" ref="J333:J347" si="115">ROUND(G333*(1-скидка/100),2)</f>
        <v>0.17</v>
      </c>
      <c r="K333" s="4">
        <f>J333*I333</f>
        <v>0</v>
      </c>
      <c r="L333" s="124">
        <f t="shared" ref="L333:L347" si="116">ROUND(H333*(1-скидка/100),2)</f>
        <v>12.92</v>
      </c>
      <c r="M333" s="15">
        <f>L333*I333</f>
        <v>0</v>
      </c>
      <c r="O333" s="384"/>
    </row>
    <row r="334" spans="2:43">
      <c r="B334" s="431"/>
      <c r="C334" s="427" t="s">
        <v>280</v>
      </c>
      <c r="D334" s="428"/>
      <c r="E334" s="429"/>
      <c r="F334" s="72" t="s">
        <v>86</v>
      </c>
      <c r="G334" s="16">
        <v>0.21</v>
      </c>
      <c r="H334" s="581">
        <f t="shared" si="114"/>
        <v>15.959999999999999</v>
      </c>
      <c r="I334" s="10">
        <v>0</v>
      </c>
      <c r="J334" s="5">
        <f t="shared" si="115"/>
        <v>0.18</v>
      </c>
      <c r="K334" s="5">
        <f t="shared" ref="K334:K347" si="117">J334*I334</f>
        <v>0</v>
      </c>
      <c r="L334" s="125">
        <f t="shared" si="116"/>
        <v>13.57</v>
      </c>
      <c r="M334" s="17">
        <f t="shared" ref="M334:M347" si="118">L334*I334</f>
        <v>0</v>
      </c>
      <c r="O334" s="384"/>
    </row>
    <row r="335" spans="2:43">
      <c r="B335" s="431"/>
      <c r="C335" s="427" t="s">
        <v>280</v>
      </c>
      <c r="D335" s="428"/>
      <c r="E335" s="429"/>
      <c r="F335" s="72" t="s">
        <v>87</v>
      </c>
      <c r="G335" s="16">
        <v>0.26</v>
      </c>
      <c r="H335" s="581">
        <f t="shared" si="114"/>
        <v>19.760000000000002</v>
      </c>
      <c r="I335" s="10">
        <v>0</v>
      </c>
      <c r="J335" s="5">
        <f t="shared" si="115"/>
        <v>0.22</v>
      </c>
      <c r="K335" s="5">
        <f t="shared" si="117"/>
        <v>0</v>
      </c>
      <c r="L335" s="125">
        <f t="shared" si="116"/>
        <v>16.8</v>
      </c>
      <c r="M335" s="17">
        <f t="shared" si="118"/>
        <v>0</v>
      </c>
      <c r="O335" s="384"/>
    </row>
    <row r="336" spans="2:43">
      <c r="B336" s="431"/>
      <c r="C336" s="427" t="s">
        <v>280</v>
      </c>
      <c r="D336" s="428"/>
      <c r="E336" s="429"/>
      <c r="F336" s="72" t="s">
        <v>88</v>
      </c>
      <c r="G336" s="16">
        <v>0.28999999999999998</v>
      </c>
      <c r="H336" s="581">
        <f t="shared" si="114"/>
        <v>22.04</v>
      </c>
      <c r="I336" s="10">
        <v>0</v>
      </c>
      <c r="J336" s="5">
        <f t="shared" si="115"/>
        <v>0.25</v>
      </c>
      <c r="K336" s="5">
        <f t="shared" si="117"/>
        <v>0</v>
      </c>
      <c r="L336" s="125">
        <f t="shared" si="116"/>
        <v>18.73</v>
      </c>
      <c r="M336" s="17">
        <f t="shared" si="118"/>
        <v>0</v>
      </c>
      <c r="O336" s="384"/>
    </row>
    <row r="337" spans="2:15">
      <c r="B337" s="431"/>
      <c r="C337" s="427" t="s">
        <v>281</v>
      </c>
      <c r="D337" s="428"/>
      <c r="E337" s="429"/>
      <c r="F337" s="72" t="s">
        <v>89</v>
      </c>
      <c r="G337" s="16">
        <v>0.43</v>
      </c>
      <c r="H337" s="581">
        <f t="shared" si="114"/>
        <v>32.68</v>
      </c>
      <c r="I337" s="10">
        <v>0</v>
      </c>
      <c r="J337" s="5">
        <f t="shared" si="115"/>
        <v>0.37</v>
      </c>
      <c r="K337" s="5">
        <f t="shared" si="117"/>
        <v>0</v>
      </c>
      <c r="L337" s="125">
        <f t="shared" si="116"/>
        <v>27.78</v>
      </c>
      <c r="M337" s="17">
        <f t="shared" si="118"/>
        <v>0</v>
      </c>
      <c r="O337" s="384"/>
    </row>
    <row r="338" spans="2:15">
      <c r="B338" s="431"/>
      <c r="C338" s="427" t="s">
        <v>281</v>
      </c>
      <c r="D338" s="428"/>
      <c r="E338" s="429"/>
      <c r="F338" s="72" t="s">
        <v>125</v>
      </c>
      <c r="G338" s="16">
        <v>0.65</v>
      </c>
      <c r="H338" s="581">
        <f t="shared" si="114"/>
        <v>49.4</v>
      </c>
      <c r="I338" s="10">
        <v>0</v>
      </c>
      <c r="J338" s="5">
        <f t="shared" si="115"/>
        <v>0.55000000000000004</v>
      </c>
      <c r="K338" s="5">
        <f t="shared" si="117"/>
        <v>0</v>
      </c>
      <c r="L338" s="125">
        <f t="shared" si="116"/>
        <v>41.99</v>
      </c>
      <c r="M338" s="17">
        <f t="shared" si="118"/>
        <v>0</v>
      </c>
      <c r="O338" s="384"/>
    </row>
    <row r="339" spans="2:15">
      <c r="B339" s="431"/>
      <c r="C339" s="427" t="s">
        <v>281</v>
      </c>
      <c r="D339" s="428"/>
      <c r="E339" s="429"/>
      <c r="F339" s="72" t="s">
        <v>156</v>
      </c>
      <c r="G339" s="16">
        <v>0.96</v>
      </c>
      <c r="H339" s="581">
        <f t="shared" si="114"/>
        <v>72.959999999999994</v>
      </c>
      <c r="I339" s="10">
        <v>0</v>
      </c>
      <c r="J339" s="5">
        <f t="shared" si="115"/>
        <v>0.82</v>
      </c>
      <c r="K339" s="5">
        <f>J339*I339</f>
        <v>0</v>
      </c>
      <c r="L339" s="125">
        <f t="shared" si="116"/>
        <v>62.02</v>
      </c>
      <c r="M339" s="17">
        <f>L339*I339</f>
        <v>0</v>
      </c>
      <c r="O339" s="384"/>
    </row>
    <row r="340" spans="2:15">
      <c r="B340" s="431"/>
      <c r="C340" s="427" t="s">
        <v>282</v>
      </c>
      <c r="D340" s="428"/>
      <c r="E340" s="429"/>
      <c r="F340" s="72" t="s">
        <v>126</v>
      </c>
      <c r="G340" s="16">
        <v>1.21</v>
      </c>
      <c r="H340" s="581">
        <f t="shared" si="114"/>
        <v>91.96</v>
      </c>
      <c r="I340" s="10">
        <v>0</v>
      </c>
      <c r="J340" s="5">
        <f t="shared" si="115"/>
        <v>1.03</v>
      </c>
      <c r="K340" s="5">
        <f t="shared" si="117"/>
        <v>0</v>
      </c>
      <c r="L340" s="125">
        <f t="shared" si="116"/>
        <v>78.17</v>
      </c>
      <c r="M340" s="17">
        <f t="shared" si="118"/>
        <v>0</v>
      </c>
      <c r="O340" s="384"/>
    </row>
    <row r="341" spans="2:15">
      <c r="B341" s="431"/>
      <c r="C341" s="427" t="s">
        <v>283</v>
      </c>
      <c r="D341" s="428"/>
      <c r="E341" s="429"/>
      <c r="F341" s="72" t="s">
        <v>127</v>
      </c>
      <c r="G341" s="16">
        <v>2.0299999999999998</v>
      </c>
      <c r="H341" s="581">
        <f t="shared" si="114"/>
        <v>154.27999999999997</v>
      </c>
      <c r="I341" s="10">
        <v>0</v>
      </c>
      <c r="J341" s="5">
        <f t="shared" si="115"/>
        <v>1.73</v>
      </c>
      <c r="K341" s="5">
        <f t="shared" si="117"/>
        <v>0</v>
      </c>
      <c r="L341" s="125">
        <f t="shared" si="116"/>
        <v>131.13999999999999</v>
      </c>
      <c r="M341" s="17">
        <f t="shared" si="118"/>
        <v>0</v>
      </c>
      <c r="O341" s="384"/>
    </row>
    <row r="342" spans="2:15">
      <c r="B342" s="431"/>
      <c r="C342" s="427" t="s">
        <v>283</v>
      </c>
      <c r="D342" s="428"/>
      <c r="E342" s="429"/>
      <c r="F342" s="72" t="s">
        <v>128</v>
      </c>
      <c r="G342" s="16">
        <v>2.85</v>
      </c>
      <c r="H342" s="581">
        <f t="shared" si="114"/>
        <v>216.6</v>
      </c>
      <c r="I342" s="10">
        <v>0</v>
      </c>
      <c r="J342" s="5">
        <f t="shared" si="115"/>
        <v>2.42</v>
      </c>
      <c r="K342" s="5">
        <f t="shared" si="117"/>
        <v>0</v>
      </c>
      <c r="L342" s="125">
        <f t="shared" si="116"/>
        <v>184.11</v>
      </c>
      <c r="M342" s="17">
        <f t="shared" si="118"/>
        <v>0</v>
      </c>
      <c r="O342" s="384"/>
    </row>
    <row r="343" spans="2:15">
      <c r="B343" s="431"/>
      <c r="C343" s="427" t="s">
        <v>284</v>
      </c>
      <c r="D343" s="428"/>
      <c r="E343" s="429"/>
      <c r="F343" s="72" t="s">
        <v>129</v>
      </c>
      <c r="G343" s="16">
        <v>5.81</v>
      </c>
      <c r="H343" s="581">
        <f t="shared" si="114"/>
        <v>441.55999999999995</v>
      </c>
      <c r="I343" s="10">
        <v>0</v>
      </c>
      <c r="J343" s="5">
        <f t="shared" si="115"/>
        <v>4.9400000000000004</v>
      </c>
      <c r="K343" s="5">
        <f t="shared" si="117"/>
        <v>0</v>
      </c>
      <c r="L343" s="125">
        <f t="shared" si="116"/>
        <v>375.33</v>
      </c>
      <c r="M343" s="17">
        <f t="shared" si="118"/>
        <v>0</v>
      </c>
      <c r="O343" s="384"/>
    </row>
    <row r="344" spans="2:15">
      <c r="B344" s="431"/>
      <c r="C344" s="427" t="s">
        <v>284</v>
      </c>
      <c r="D344" s="428"/>
      <c r="E344" s="429"/>
      <c r="F344" s="72" t="s">
        <v>130</v>
      </c>
      <c r="G344" s="16">
        <v>11.14</v>
      </c>
      <c r="H344" s="581">
        <f t="shared" si="114"/>
        <v>846.6400000000001</v>
      </c>
      <c r="I344" s="10">
        <v>0</v>
      </c>
      <c r="J344" s="5">
        <f t="shared" si="115"/>
        <v>9.4700000000000006</v>
      </c>
      <c r="K344" s="5">
        <f t="shared" si="117"/>
        <v>0</v>
      </c>
      <c r="L344" s="125">
        <f t="shared" si="116"/>
        <v>719.64</v>
      </c>
      <c r="M344" s="17">
        <f t="shared" si="118"/>
        <v>0</v>
      </c>
      <c r="O344" s="384"/>
    </row>
    <row r="345" spans="2:15">
      <c r="B345" s="431"/>
      <c r="C345" s="427" t="s">
        <v>284</v>
      </c>
      <c r="D345" s="428"/>
      <c r="E345" s="429"/>
      <c r="F345" s="72" t="s">
        <v>135</v>
      </c>
      <c r="G345" s="16">
        <v>0</v>
      </c>
      <c r="H345" s="581">
        <f t="shared" si="114"/>
        <v>0</v>
      </c>
      <c r="I345" s="10">
        <v>0</v>
      </c>
      <c r="J345" s="5">
        <f t="shared" si="115"/>
        <v>0</v>
      </c>
      <c r="K345" s="5">
        <f t="shared" si="117"/>
        <v>0</v>
      </c>
      <c r="L345" s="125">
        <f t="shared" si="116"/>
        <v>0</v>
      </c>
      <c r="M345" s="17">
        <f t="shared" si="118"/>
        <v>0</v>
      </c>
      <c r="O345" s="384"/>
    </row>
    <row r="346" spans="2:15">
      <c r="B346" s="431"/>
      <c r="C346" s="427" t="s">
        <v>284</v>
      </c>
      <c r="D346" s="428"/>
      <c r="E346" s="429"/>
      <c r="F346" s="72" t="s">
        <v>131</v>
      </c>
      <c r="G346" s="16">
        <v>0</v>
      </c>
      <c r="H346" s="581">
        <f t="shared" si="114"/>
        <v>0</v>
      </c>
      <c r="I346" s="10">
        <v>0</v>
      </c>
      <c r="J346" s="5">
        <f t="shared" si="115"/>
        <v>0</v>
      </c>
      <c r="K346" s="5">
        <f t="shared" si="117"/>
        <v>0</v>
      </c>
      <c r="L346" s="125">
        <f t="shared" si="116"/>
        <v>0</v>
      </c>
      <c r="M346" s="17">
        <f t="shared" si="118"/>
        <v>0</v>
      </c>
      <c r="O346" s="384"/>
    </row>
    <row r="347" spans="2:15" ht="15" thickBot="1">
      <c r="B347" s="432"/>
      <c r="C347" s="438" t="s">
        <v>284</v>
      </c>
      <c r="D347" s="439"/>
      <c r="E347" s="459"/>
      <c r="F347" s="73" t="s">
        <v>132</v>
      </c>
      <c r="G347" s="18">
        <v>0</v>
      </c>
      <c r="H347" s="582">
        <f t="shared" si="114"/>
        <v>0</v>
      </c>
      <c r="I347" s="12">
        <v>0</v>
      </c>
      <c r="J347" s="6">
        <f t="shared" si="115"/>
        <v>0</v>
      </c>
      <c r="K347" s="6">
        <f t="shared" si="117"/>
        <v>0</v>
      </c>
      <c r="L347" s="126">
        <f t="shared" si="116"/>
        <v>0</v>
      </c>
      <c r="M347" s="19">
        <f t="shared" si="118"/>
        <v>0</v>
      </c>
      <c r="O347" s="384"/>
    </row>
    <row r="348" spans="2:15" ht="15" thickBot="1">
      <c r="B348" s="350"/>
      <c r="C348" s="350"/>
      <c r="D348" s="350"/>
      <c r="E348" s="350"/>
      <c r="F348" s="350"/>
      <c r="G348" s="350"/>
      <c r="H348" s="608"/>
      <c r="I348" s="350"/>
      <c r="J348" s="350"/>
      <c r="K348" s="350"/>
      <c r="L348" s="350"/>
      <c r="M348" s="350"/>
      <c r="O348" s="384"/>
    </row>
    <row r="349" spans="2:15">
      <c r="B349" s="430"/>
      <c r="C349" s="440" t="s">
        <v>486</v>
      </c>
      <c r="D349" s="441"/>
      <c r="E349" s="442"/>
      <c r="F349" s="71" t="s">
        <v>85</v>
      </c>
      <c r="G349" s="14">
        <v>0.2</v>
      </c>
      <c r="H349" s="580">
        <f t="shared" ref="H349:H379" si="119">G349*курс</f>
        <v>15.200000000000001</v>
      </c>
      <c r="I349" s="8">
        <v>0</v>
      </c>
      <c r="J349" s="4">
        <f t="shared" ref="J349:J363" si="120">ROUND(G349*(1-скидка/100),2)</f>
        <v>0.17</v>
      </c>
      <c r="K349" s="4">
        <f>J349*I349</f>
        <v>0</v>
      </c>
      <c r="L349" s="124">
        <f t="shared" ref="L349:L363" si="121">ROUND(H349*(1-скидка/100),2)</f>
        <v>12.92</v>
      </c>
      <c r="M349" s="15">
        <f>L349*I349</f>
        <v>0</v>
      </c>
      <c r="O349" s="384"/>
    </row>
    <row r="350" spans="2:15">
      <c r="B350" s="431"/>
      <c r="C350" s="427" t="s">
        <v>486</v>
      </c>
      <c r="D350" s="428"/>
      <c r="E350" s="429"/>
      <c r="F350" s="72" t="s">
        <v>86</v>
      </c>
      <c r="G350" s="16">
        <v>0.21</v>
      </c>
      <c r="H350" s="581">
        <f t="shared" si="119"/>
        <v>15.959999999999999</v>
      </c>
      <c r="I350" s="10">
        <v>0</v>
      </c>
      <c r="J350" s="5">
        <f t="shared" si="120"/>
        <v>0.18</v>
      </c>
      <c r="K350" s="5">
        <f t="shared" ref="K350:K363" si="122">J350*I350</f>
        <v>0</v>
      </c>
      <c r="L350" s="125">
        <f t="shared" si="121"/>
        <v>13.57</v>
      </c>
      <c r="M350" s="17">
        <f t="shared" ref="M350:M363" si="123">L350*I350</f>
        <v>0</v>
      </c>
      <c r="O350" s="384"/>
    </row>
    <row r="351" spans="2:15">
      <c r="B351" s="431"/>
      <c r="C351" s="427" t="s">
        <v>486</v>
      </c>
      <c r="D351" s="428"/>
      <c r="E351" s="429"/>
      <c r="F351" s="72" t="s">
        <v>87</v>
      </c>
      <c r="G351" s="16">
        <v>0.26</v>
      </c>
      <c r="H351" s="581">
        <f t="shared" si="119"/>
        <v>19.760000000000002</v>
      </c>
      <c r="I351" s="10">
        <v>0</v>
      </c>
      <c r="J351" s="5">
        <f t="shared" si="120"/>
        <v>0.22</v>
      </c>
      <c r="K351" s="5">
        <f t="shared" si="122"/>
        <v>0</v>
      </c>
      <c r="L351" s="125">
        <f t="shared" si="121"/>
        <v>16.8</v>
      </c>
      <c r="M351" s="17">
        <f t="shared" si="123"/>
        <v>0</v>
      </c>
      <c r="O351" s="384"/>
    </row>
    <row r="352" spans="2:15">
      <c r="B352" s="431"/>
      <c r="C352" s="427" t="s">
        <v>486</v>
      </c>
      <c r="D352" s="428"/>
      <c r="E352" s="429"/>
      <c r="F352" s="72" t="s">
        <v>88</v>
      </c>
      <c r="G352" s="16">
        <v>0.28999999999999998</v>
      </c>
      <c r="H352" s="581">
        <f t="shared" si="119"/>
        <v>22.04</v>
      </c>
      <c r="I352" s="10">
        <v>0</v>
      </c>
      <c r="J352" s="5">
        <f t="shared" si="120"/>
        <v>0.25</v>
      </c>
      <c r="K352" s="5">
        <f t="shared" si="122"/>
        <v>0</v>
      </c>
      <c r="L352" s="125">
        <f t="shared" si="121"/>
        <v>18.73</v>
      </c>
      <c r="M352" s="17">
        <f t="shared" si="123"/>
        <v>0</v>
      </c>
      <c r="O352" s="384"/>
    </row>
    <row r="353" spans="2:15">
      <c r="B353" s="431"/>
      <c r="C353" s="427" t="s">
        <v>487</v>
      </c>
      <c r="D353" s="428"/>
      <c r="E353" s="429"/>
      <c r="F353" s="72" t="s">
        <v>89</v>
      </c>
      <c r="G353" s="16">
        <v>0.46</v>
      </c>
      <c r="H353" s="581">
        <f t="shared" si="119"/>
        <v>34.96</v>
      </c>
      <c r="I353" s="10">
        <v>0</v>
      </c>
      <c r="J353" s="5">
        <f t="shared" si="120"/>
        <v>0.39</v>
      </c>
      <c r="K353" s="5">
        <f t="shared" si="122"/>
        <v>0</v>
      </c>
      <c r="L353" s="125">
        <f t="shared" si="121"/>
        <v>29.72</v>
      </c>
      <c r="M353" s="17">
        <f t="shared" si="123"/>
        <v>0</v>
      </c>
      <c r="O353" s="384"/>
    </row>
    <row r="354" spans="2:15">
      <c r="B354" s="431"/>
      <c r="C354" s="427" t="s">
        <v>487</v>
      </c>
      <c r="D354" s="428"/>
      <c r="E354" s="429"/>
      <c r="F354" s="72" t="s">
        <v>125</v>
      </c>
      <c r="G354" s="16">
        <v>0.66</v>
      </c>
      <c r="H354" s="581">
        <f t="shared" si="119"/>
        <v>50.160000000000004</v>
      </c>
      <c r="I354" s="10">
        <v>0</v>
      </c>
      <c r="J354" s="5">
        <f t="shared" si="120"/>
        <v>0.56000000000000005</v>
      </c>
      <c r="K354" s="5">
        <f t="shared" si="122"/>
        <v>0</v>
      </c>
      <c r="L354" s="125">
        <f t="shared" si="121"/>
        <v>42.64</v>
      </c>
      <c r="M354" s="17">
        <f t="shared" si="123"/>
        <v>0</v>
      </c>
      <c r="O354" s="384"/>
    </row>
    <row r="355" spans="2:15">
      <c r="B355" s="431"/>
      <c r="C355" s="427" t="s">
        <v>487</v>
      </c>
      <c r="D355" s="428"/>
      <c r="E355" s="429"/>
      <c r="F355" s="72" t="s">
        <v>156</v>
      </c>
      <c r="G355" s="16">
        <v>0.9</v>
      </c>
      <c r="H355" s="581">
        <f t="shared" si="119"/>
        <v>68.400000000000006</v>
      </c>
      <c r="I355" s="10">
        <v>0</v>
      </c>
      <c r="J355" s="5">
        <f t="shared" si="120"/>
        <v>0.77</v>
      </c>
      <c r="K355" s="5">
        <f>J355*I355</f>
        <v>0</v>
      </c>
      <c r="L355" s="125">
        <f t="shared" si="121"/>
        <v>58.14</v>
      </c>
      <c r="M355" s="17">
        <f>L355*I355</f>
        <v>0</v>
      </c>
      <c r="O355" s="384"/>
    </row>
    <row r="356" spans="2:15">
      <c r="B356" s="431"/>
      <c r="C356" s="427" t="s">
        <v>488</v>
      </c>
      <c r="D356" s="428"/>
      <c r="E356" s="429"/>
      <c r="F356" s="72" t="s">
        <v>126</v>
      </c>
      <c r="G356" s="16">
        <v>1.03</v>
      </c>
      <c r="H356" s="581">
        <f t="shared" si="119"/>
        <v>78.28</v>
      </c>
      <c r="I356" s="10">
        <v>0</v>
      </c>
      <c r="J356" s="5">
        <f t="shared" si="120"/>
        <v>0.88</v>
      </c>
      <c r="K356" s="5">
        <f t="shared" si="122"/>
        <v>0</v>
      </c>
      <c r="L356" s="125">
        <f t="shared" si="121"/>
        <v>66.540000000000006</v>
      </c>
      <c r="M356" s="17">
        <f t="shared" si="123"/>
        <v>0</v>
      </c>
      <c r="O356" s="384"/>
    </row>
    <row r="357" spans="2:15">
      <c r="B357" s="431"/>
      <c r="C357" s="427" t="s">
        <v>488</v>
      </c>
      <c r="D357" s="428"/>
      <c r="E357" s="429"/>
      <c r="F357" s="72" t="s">
        <v>127</v>
      </c>
      <c r="G357" s="16">
        <v>1.83</v>
      </c>
      <c r="H357" s="581">
        <f t="shared" si="119"/>
        <v>139.08000000000001</v>
      </c>
      <c r="I357" s="10">
        <v>0</v>
      </c>
      <c r="J357" s="5">
        <f t="shared" si="120"/>
        <v>1.56</v>
      </c>
      <c r="K357" s="5">
        <f t="shared" si="122"/>
        <v>0</v>
      </c>
      <c r="L357" s="125">
        <f t="shared" si="121"/>
        <v>118.22</v>
      </c>
      <c r="M357" s="17">
        <f t="shared" si="123"/>
        <v>0</v>
      </c>
      <c r="O357" s="384"/>
    </row>
    <row r="358" spans="2:15">
      <c r="B358" s="431"/>
      <c r="C358" s="427" t="s">
        <v>489</v>
      </c>
      <c r="D358" s="428"/>
      <c r="E358" s="429"/>
      <c r="F358" s="72" t="s">
        <v>128</v>
      </c>
      <c r="G358" s="16">
        <v>2.64</v>
      </c>
      <c r="H358" s="581">
        <f t="shared" si="119"/>
        <v>200.64000000000001</v>
      </c>
      <c r="I358" s="10">
        <v>0</v>
      </c>
      <c r="J358" s="5">
        <f t="shared" si="120"/>
        <v>2.2400000000000002</v>
      </c>
      <c r="K358" s="5">
        <f t="shared" si="122"/>
        <v>0</v>
      </c>
      <c r="L358" s="125">
        <f t="shared" si="121"/>
        <v>170.54</v>
      </c>
      <c r="M358" s="17">
        <f t="shared" si="123"/>
        <v>0</v>
      </c>
      <c r="O358" s="384"/>
    </row>
    <row r="359" spans="2:15">
      <c r="B359" s="431"/>
      <c r="C359" s="427" t="s">
        <v>490</v>
      </c>
      <c r="D359" s="428"/>
      <c r="E359" s="429"/>
      <c r="F359" s="72" t="s">
        <v>129</v>
      </c>
      <c r="G359" s="16">
        <v>4.8899999999999997</v>
      </c>
      <c r="H359" s="581">
        <f t="shared" si="119"/>
        <v>371.64</v>
      </c>
      <c r="I359" s="10">
        <v>0</v>
      </c>
      <c r="J359" s="5">
        <f t="shared" si="120"/>
        <v>4.16</v>
      </c>
      <c r="K359" s="5">
        <f t="shared" si="122"/>
        <v>0</v>
      </c>
      <c r="L359" s="125">
        <f t="shared" si="121"/>
        <v>315.89</v>
      </c>
      <c r="M359" s="17">
        <f t="shared" si="123"/>
        <v>0</v>
      </c>
      <c r="O359" s="384"/>
    </row>
    <row r="360" spans="2:15">
      <c r="B360" s="431"/>
      <c r="C360" s="427" t="s">
        <v>490</v>
      </c>
      <c r="D360" s="428"/>
      <c r="E360" s="429"/>
      <c r="F360" s="72" t="s">
        <v>130</v>
      </c>
      <c r="G360" s="16">
        <v>10.97</v>
      </c>
      <c r="H360" s="581">
        <f t="shared" si="119"/>
        <v>833.72</v>
      </c>
      <c r="I360" s="10">
        <v>0</v>
      </c>
      <c r="J360" s="5">
        <f t="shared" si="120"/>
        <v>9.32</v>
      </c>
      <c r="K360" s="5">
        <f t="shared" si="122"/>
        <v>0</v>
      </c>
      <c r="L360" s="125">
        <f t="shared" si="121"/>
        <v>708.66</v>
      </c>
      <c r="M360" s="17">
        <f t="shared" si="123"/>
        <v>0</v>
      </c>
      <c r="O360" s="384"/>
    </row>
    <row r="361" spans="2:15">
      <c r="B361" s="431"/>
      <c r="C361" s="427" t="s">
        <v>490</v>
      </c>
      <c r="D361" s="428"/>
      <c r="E361" s="429"/>
      <c r="F361" s="72" t="s">
        <v>135</v>
      </c>
      <c r="G361" s="16">
        <v>0</v>
      </c>
      <c r="H361" s="581">
        <f t="shared" si="119"/>
        <v>0</v>
      </c>
      <c r="I361" s="10">
        <v>0</v>
      </c>
      <c r="J361" s="5">
        <f t="shared" si="120"/>
        <v>0</v>
      </c>
      <c r="K361" s="5">
        <f t="shared" si="122"/>
        <v>0</v>
      </c>
      <c r="L361" s="125">
        <f t="shared" si="121"/>
        <v>0</v>
      </c>
      <c r="M361" s="17">
        <f t="shared" si="123"/>
        <v>0</v>
      </c>
      <c r="O361" s="384"/>
    </row>
    <row r="362" spans="2:15">
      <c r="B362" s="431"/>
      <c r="C362" s="427" t="s">
        <v>490</v>
      </c>
      <c r="D362" s="428"/>
      <c r="E362" s="429"/>
      <c r="F362" s="72" t="s">
        <v>131</v>
      </c>
      <c r="G362" s="16">
        <v>0</v>
      </c>
      <c r="H362" s="581">
        <f t="shared" si="119"/>
        <v>0</v>
      </c>
      <c r="I362" s="10">
        <v>0</v>
      </c>
      <c r="J362" s="5">
        <f t="shared" si="120"/>
        <v>0</v>
      </c>
      <c r="K362" s="5">
        <f t="shared" si="122"/>
        <v>0</v>
      </c>
      <c r="L362" s="125">
        <f t="shared" si="121"/>
        <v>0</v>
      </c>
      <c r="M362" s="17">
        <f t="shared" si="123"/>
        <v>0</v>
      </c>
      <c r="O362" s="384"/>
    </row>
    <row r="363" spans="2:15" ht="15" thickBot="1">
      <c r="B363" s="432"/>
      <c r="C363" s="438" t="s">
        <v>490</v>
      </c>
      <c r="D363" s="439"/>
      <c r="E363" s="459"/>
      <c r="F363" s="73" t="s">
        <v>132</v>
      </c>
      <c r="G363" s="18">
        <v>0</v>
      </c>
      <c r="H363" s="582">
        <f t="shared" si="119"/>
        <v>0</v>
      </c>
      <c r="I363" s="12">
        <v>0</v>
      </c>
      <c r="J363" s="6">
        <f t="shared" si="120"/>
        <v>0</v>
      </c>
      <c r="K363" s="6">
        <f t="shared" si="122"/>
        <v>0</v>
      </c>
      <c r="L363" s="126">
        <f t="shared" si="121"/>
        <v>0</v>
      </c>
      <c r="M363" s="19">
        <f t="shared" si="123"/>
        <v>0</v>
      </c>
      <c r="O363" s="384"/>
    </row>
    <row r="364" spans="2:15" ht="15" thickBot="1">
      <c r="B364" s="335"/>
      <c r="C364" s="335"/>
      <c r="D364" s="335"/>
      <c r="E364" s="335"/>
      <c r="F364" s="335"/>
      <c r="G364" s="335"/>
      <c r="H364" s="578"/>
      <c r="I364" s="335"/>
      <c r="J364" s="335"/>
      <c r="K364" s="335"/>
      <c r="L364" s="335"/>
      <c r="M364" s="335"/>
      <c r="O364" s="384"/>
    </row>
    <row r="365" spans="2:15">
      <c r="B365" s="430"/>
      <c r="C365" s="440" t="s">
        <v>491</v>
      </c>
      <c r="D365" s="441"/>
      <c r="E365" s="442"/>
      <c r="F365" s="71" t="s">
        <v>85</v>
      </c>
      <c r="G365" s="16">
        <v>0.32</v>
      </c>
      <c r="H365" s="581">
        <f t="shared" si="119"/>
        <v>24.32</v>
      </c>
      <c r="I365" s="10">
        <v>0</v>
      </c>
      <c r="J365" s="5">
        <f t="shared" ref="J365:J379" si="124">ROUND(G364*(1-скидка/100),2)</f>
        <v>0</v>
      </c>
      <c r="K365" s="5">
        <f t="shared" ref="K365" si="125">J365*I365</f>
        <v>0</v>
      </c>
      <c r="L365" s="125">
        <f t="shared" ref="L365" si="126">ROUND(H365*(1-скидка/100),2)</f>
        <v>20.67</v>
      </c>
      <c r="M365" s="17">
        <f t="shared" ref="M365" si="127">L365*I365</f>
        <v>0</v>
      </c>
      <c r="O365" s="384"/>
    </row>
    <row r="366" spans="2:15">
      <c r="B366" s="431"/>
      <c r="C366" s="427" t="s">
        <v>491</v>
      </c>
      <c r="D366" s="428"/>
      <c r="E366" s="429"/>
      <c r="F366" s="72" t="s">
        <v>86</v>
      </c>
      <c r="G366" s="16">
        <v>0.32</v>
      </c>
      <c r="H366" s="581">
        <f t="shared" si="119"/>
        <v>24.32</v>
      </c>
      <c r="I366" s="10">
        <v>0</v>
      </c>
      <c r="J366" s="5">
        <f t="shared" si="124"/>
        <v>0.27</v>
      </c>
      <c r="K366" s="5">
        <f t="shared" ref="K366:K379" si="128">J366*I366</f>
        <v>0</v>
      </c>
      <c r="L366" s="125">
        <f t="shared" ref="L366:L379" si="129">ROUND(H366*(1-скидка/100),2)</f>
        <v>20.67</v>
      </c>
      <c r="M366" s="17">
        <f t="shared" ref="M366:M379" si="130">L366*I366</f>
        <v>0</v>
      </c>
      <c r="O366" s="384"/>
    </row>
    <row r="367" spans="2:15">
      <c r="B367" s="431"/>
      <c r="C367" s="427" t="s">
        <v>491</v>
      </c>
      <c r="D367" s="428"/>
      <c r="E367" s="429"/>
      <c r="F367" s="72" t="s">
        <v>87</v>
      </c>
      <c r="G367" s="16">
        <v>0.4</v>
      </c>
      <c r="H367" s="581">
        <f t="shared" si="119"/>
        <v>30.400000000000002</v>
      </c>
      <c r="I367" s="10">
        <v>0</v>
      </c>
      <c r="J367" s="5">
        <f t="shared" si="124"/>
        <v>0.27</v>
      </c>
      <c r="K367" s="5">
        <f t="shared" si="128"/>
        <v>0</v>
      </c>
      <c r="L367" s="125">
        <f t="shared" si="129"/>
        <v>25.84</v>
      </c>
      <c r="M367" s="17">
        <f t="shared" si="130"/>
        <v>0</v>
      </c>
      <c r="O367" s="384"/>
    </row>
    <row r="368" spans="2:15">
      <c r="B368" s="431"/>
      <c r="C368" s="427" t="s">
        <v>492</v>
      </c>
      <c r="D368" s="428"/>
      <c r="E368" s="429"/>
      <c r="F368" s="72" t="s">
        <v>88</v>
      </c>
      <c r="G368" s="16">
        <v>0.6</v>
      </c>
      <c r="H368" s="581">
        <f t="shared" si="119"/>
        <v>45.6</v>
      </c>
      <c r="I368" s="10">
        <v>0</v>
      </c>
      <c r="J368" s="5">
        <f t="shared" si="124"/>
        <v>0.34</v>
      </c>
      <c r="K368" s="5">
        <f t="shared" si="128"/>
        <v>0</v>
      </c>
      <c r="L368" s="125">
        <f t="shared" si="129"/>
        <v>38.76</v>
      </c>
      <c r="M368" s="17">
        <f t="shared" si="130"/>
        <v>0</v>
      </c>
      <c r="O368" s="384"/>
    </row>
    <row r="369" spans="2:15">
      <c r="B369" s="431"/>
      <c r="C369" s="427" t="s">
        <v>492</v>
      </c>
      <c r="D369" s="428"/>
      <c r="E369" s="429"/>
      <c r="F369" s="72" t="s">
        <v>89</v>
      </c>
      <c r="G369" s="16">
        <v>0.85</v>
      </c>
      <c r="H369" s="581">
        <f t="shared" si="119"/>
        <v>64.599999999999994</v>
      </c>
      <c r="I369" s="10">
        <v>0</v>
      </c>
      <c r="J369" s="5">
        <f t="shared" si="124"/>
        <v>0.51</v>
      </c>
      <c r="K369" s="5">
        <f t="shared" si="128"/>
        <v>0</v>
      </c>
      <c r="L369" s="125">
        <f t="shared" si="129"/>
        <v>54.91</v>
      </c>
      <c r="M369" s="17">
        <f t="shared" si="130"/>
        <v>0</v>
      </c>
      <c r="O369" s="384"/>
    </row>
    <row r="370" spans="2:15">
      <c r="B370" s="431"/>
      <c r="C370" s="427" t="s">
        <v>493</v>
      </c>
      <c r="D370" s="428"/>
      <c r="E370" s="429"/>
      <c r="F370" s="72" t="s">
        <v>125</v>
      </c>
      <c r="G370" s="16">
        <v>1.3</v>
      </c>
      <c r="H370" s="581">
        <f t="shared" si="119"/>
        <v>98.8</v>
      </c>
      <c r="I370" s="10">
        <v>0</v>
      </c>
      <c r="J370" s="5">
        <f t="shared" si="124"/>
        <v>0.72</v>
      </c>
      <c r="K370" s="5">
        <f t="shared" si="128"/>
        <v>0</v>
      </c>
      <c r="L370" s="125">
        <f t="shared" si="129"/>
        <v>83.98</v>
      </c>
      <c r="M370" s="17">
        <f t="shared" si="130"/>
        <v>0</v>
      </c>
      <c r="O370" s="384"/>
    </row>
    <row r="371" spans="2:15">
      <c r="B371" s="431"/>
      <c r="C371" s="427" t="s">
        <v>493</v>
      </c>
      <c r="D371" s="428"/>
      <c r="E371" s="429"/>
      <c r="F371" s="72" t="s">
        <v>156</v>
      </c>
      <c r="G371" s="16">
        <v>1.75</v>
      </c>
      <c r="H371" s="581">
        <f t="shared" si="119"/>
        <v>133</v>
      </c>
      <c r="I371" s="10">
        <v>0</v>
      </c>
      <c r="J371" s="5">
        <f t="shared" si="124"/>
        <v>1.1100000000000001</v>
      </c>
      <c r="K371" s="5">
        <f>J371*I371</f>
        <v>0</v>
      </c>
      <c r="L371" s="125">
        <f t="shared" si="129"/>
        <v>113.05</v>
      </c>
      <c r="M371" s="17">
        <f>L371*I371</f>
        <v>0</v>
      </c>
      <c r="O371" s="384"/>
    </row>
    <row r="372" spans="2:15">
      <c r="B372" s="431"/>
      <c r="C372" s="427" t="s">
        <v>494</v>
      </c>
      <c r="D372" s="428"/>
      <c r="E372" s="429"/>
      <c r="F372" s="72" t="s">
        <v>126</v>
      </c>
      <c r="G372" s="16">
        <v>2.21</v>
      </c>
      <c r="H372" s="581">
        <f t="shared" si="119"/>
        <v>167.96</v>
      </c>
      <c r="I372" s="10">
        <v>0</v>
      </c>
      <c r="J372" s="5">
        <f t="shared" si="124"/>
        <v>1.49</v>
      </c>
      <c r="K372" s="5">
        <f t="shared" si="128"/>
        <v>0</v>
      </c>
      <c r="L372" s="125">
        <f t="shared" si="129"/>
        <v>142.77000000000001</v>
      </c>
      <c r="M372" s="17">
        <f t="shared" si="130"/>
        <v>0</v>
      </c>
      <c r="O372" s="384"/>
    </row>
    <row r="373" spans="2:15">
      <c r="B373" s="431"/>
      <c r="C373" s="427" t="s">
        <v>494</v>
      </c>
      <c r="D373" s="428"/>
      <c r="E373" s="429"/>
      <c r="F373" s="72" t="s">
        <v>127</v>
      </c>
      <c r="G373" s="16">
        <v>3.31</v>
      </c>
      <c r="H373" s="581">
        <f t="shared" si="119"/>
        <v>251.56</v>
      </c>
      <c r="I373" s="10">
        <v>0</v>
      </c>
      <c r="J373" s="5">
        <f t="shared" si="124"/>
        <v>1.88</v>
      </c>
      <c r="K373" s="5">
        <f t="shared" si="128"/>
        <v>0</v>
      </c>
      <c r="L373" s="125">
        <f t="shared" si="129"/>
        <v>213.83</v>
      </c>
      <c r="M373" s="17">
        <f t="shared" si="130"/>
        <v>0</v>
      </c>
      <c r="O373" s="384"/>
    </row>
    <row r="374" spans="2:15">
      <c r="B374" s="431"/>
      <c r="C374" s="427" t="s">
        <v>495</v>
      </c>
      <c r="D374" s="428"/>
      <c r="E374" s="429"/>
      <c r="F374" s="72" t="s">
        <v>128</v>
      </c>
      <c r="G374" s="16">
        <v>4.58</v>
      </c>
      <c r="H374" s="581">
        <f t="shared" si="119"/>
        <v>348.08</v>
      </c>
      <c r="I374" s="10">
        <v>0</v>
      </c>
      <c r="J374" s="5">
        <f t="shared" si="124"/>
        <v>2.81</v>
      </c>
      <c r="K374" s="5">
        <f t="shared" si="128"/>
        <v>0</v>
      </c>
      <c r="L374" s="125">
        <f t="shared" si="129"/>
        <v>295.87</v>
      </c>
      <c r="M374" s="17">
        <f t="shared" si="130"/>
        <v>0</v>
      </c>
      <c r="O374" s="384"/>
    </row>
    <row r="375" spans="2:15">
      <c r="B375" s="431"/>
      <c r="C375" s="427" t="s">
        <v>496</v>
      </c>
      <c r="D375" s="428"/>
      <c r="E375" s="429"/>
      <c r="F375" s="72" t="s">
        <v>129</v>
      </c>
      <c r="G375" s="16">
        <v>8.2799999999999994</v>
      </c>
      <c r="H375" s="581">
        <f t="shared" si="119"/>
        <v>629.28</v>
      </c>
      <c r="I375" s="10">
        <v>0</v>
      </c>
      <c r="J375" s="5">
        <f t="shared" si="124"/>
        <v>3.89</v>
      </c>
      <c r="K375" s="5">
        <f t="shared" si="128"/>
        <v>0</v>
      </c>
      <c r="L375" s="125">
        <f t="shared" si="129"/>
        <v>534.89</v>
      </c>
      <c r="M375" s="17">
        <f t="shared" si="130"/>
        <v>0</v>
      </c>
      <c r="O375" s="384"/>
    </row>
    <row r="376" spans="2:15">
      <c r="B376" s="431"/>
      <c r="C376" s="427" t="s">
        <v>496</v>
      </c>
      <c r="D376" s="428"/>
      <c r="E376" s="429"/>
      <c r="F376" s="72" t="s">
        <v>130</v>
      </c>
      <c r="G376" s="16">
        <v>18.940000000000001</v>
      </c>
      <c r="H376" s="581">
        <f t="shared" si="119"/>
        <v>1439.44</v>
      </c>
      <c r="I376" s="10">
        <v>0</v>
      </c>
      <c r="J376" s="5">
        <f t="shared" si="124"/>
        <v>7.04</v>
      </c>
      <c r="K376" s="5">
        <f t="shared" si="128"/>
        <v>0</v>
      </c>
      <c r="L376" s="125">
        <f t="shared" si="129"/>
        <v>1223.52</v>
      </c>
      <c r="M376" s="17">
        <f t="shared" si="130"/>
        <v>0</v>
      </c>
      <c r="O376" s="384"/>
    </row>
    <row r="377" spans="2:15">
      <c r="B377" s="431"/>
      <c r="C377" s="427" t="s">
        <v>496</v>
      </c>
      <c r="D377" s="428"/>
      <c r="E377" s="429"/>
      <c r="F377" s="72" t="s">
        <v>135</v>
      </c>
      <c r="G377" s="16">
        <v>0</v>
      </c>
      <c r="H377" s="581">
        <f t="shared" si="119"/>
        <v>0</v>
      </c>
      <c r="I377" s="10">
        <v>0</v>
      </c>
      <c r="J377" s="5">
        <f t="shared" si="124"/>
        <v>16.100000000000001</v>
      </c>
      <c r="K377" s="5">
        <f t="shared" si="128"/>
        <v>0</v>
      </c>
      <c r="L377" s="125">
        <f t="shared" si="129"/>
        <v>0</v>
      </c>
      <c r="M377" s="17">
        <f t="shared" si="130"/>
        <v>0</v>
      </c>
      <c r="O377" s="384"/>
    </row>
    <row r="378" spans="2:15">
      <c r="B378" s="431"/>
      <c r="C378" s="427" t="s">
        <v>496</v>
      </c>
      <c r="D378" s="428"/>
      <c r="E378" s="429"/>
      <c r="F378" s="72" t="s">
        <v>131</v>
      </c>
      <c r="G378" s="16">
        <v>0</v>
      </c>
      <c r="H378" s="581">
        <f t="shared" si="119"/>
        <v>0</v>
      </c>
      <c r="I378" s="10">
        <v>0</v>
      </c>
      <c r="J378" s="5">
        <f t="shared" si="124"/>
        <v>0</v>
      </c>
      <c r="K378" s="5">
        <f t="shared" si="128"/>
        <v>0</v>
      </c>
      <c r="L378" s="125">
        <f t="shared" si="129"/>
        <v>0</v>
      </c>
      <c r="M378" s="17">
        <f t="shared" si="130"/>
        <v>0</v>
      </c>
      <c r="O378" s="384"/>
    </row>
    <row r="379" spans="2:15" ht="15" thickBot="1">
      <c r="B379" s="432"/>
      <c r="C379" s="438" t="s">
        <v>496</v>
      </c>
      <c r="D379" s="439"/>
      <c r="E379" s="459"/>
      <c r="F379" s="73" t="s">
        <v>132</v>
      </c>
      <c r="G379" s="329">
        <v>0</v>
      </c>
      <c r="H379" s="581">
        <f t="shared" si="119"/>
        <v>0</v>
      </c>
      <c r="I379" s="12">
        <v>0</v>
      </c>
      <c r="J379" s="6">
        <f t="shared" si="124"/>
        <v>0</v>
      </c>
      <c r="K379" s="6">
        <f t="shared" si="128"/>
        <v>0</v>
      </c>
      <c r="L379" s="126">
        <f t="shared" si="129"/>
        <v>0</v>
      </c>
      <c r="M379" s="19">
        <f t="shared" si="130"/>
        <v>0</v>
      </c>
      <c r="O379" s="384"/>
    </row>
    <row r="380" spans="2:15" ht="15" thickBot="1">
      <c r="B380" s="335"/>
      <c r="C380" s="335"/>
      <c r="D380" s="335"/>
      <c r="E380" s="335"/>
      <c r="F380" s="335"/>
      <c r="G380" s="335"/>
      <c r="H380" s="578"/>
      <c r="I380" s="335"/>
      <c r="J380" s="335"/>
      <c r="K380" s="335"/>
      <c r="L380" s="335"/>
      <c r="M380" s="335"/>
      <c r="O380" s="384"/>
    </row>
    <row r="381" spans="2:15">
      <c r="B381" s="430"/>
      <c r="C381" s="549" t="s">
        <v>498</v>
      </c>
      <c r="D381" s="550"/>
      <c r="E381" s="551"/>
      <c r="F381" s="71" t="s">
        <v>85</v>
      </c>
      <c r="G381" s="14">
        <v>0.08</v>
      </c>
      <c r="H381" s="580">
        <f>G381*курс</f>
        <v>6.08</v>
      </c>
      <c r="I381" s="8">
        <v>0</v>
      </c>
      <c r="J381" s="4">
        <f t="shared" ref="J381:J395" si="131">ROUND(G381*(1-скидка/100),2)</f>
        <v>7.0000000000000007E-2</v>
      </c>
      <c r="K381" s="4">
        <f>J381*I381</f>
        <v>0</v>
      </c>
      <c r="L381" s="124">
        <f t="shared" ref="L381:L395" si="132">ROUND(H381*(1-скидка/100),2)</f>
        <v>5.17</v>
      </c>
      <c r="M381" s="15">
        <f>L381*I381</f>
        <v>0</v>
      </c>
      <c r="O381" s="384"/>
    </row>
    <row r="382" spans="2:15">
      <c r="B382" s="431"/>
      <c r="C382" s="536" t="s">
        <v>498</v>
      </c>
      <c r="D382" s="537"/>
      <c r="E382" s="552"/>
      <c r="F382" s="72" t="s">
        <v>86</v>
      </c>
      <c r="G382" s="16">
        <v>0.13</v>
      </c>
      <c r="H382" s="581">
        <f t="shared" ref="H381:H395" si="133">G382*курс</f>
        <v>9.8800000000000008</v>
      </c>
      <c r="I382" s="10">
        <v>0</v>
      </c>
      <c r="J382" s="5">
        <f t="shared" si="131"/>
        <v>0.11</v>
      </c>
      <c r="K382" s="5">
        <f t="shared" ref="K382:K395" si="134">J382*I382</f>
        <v>0</v>
      </c>
      <c r="L382" s="125">
        <f t="shared" si="132"/>
        <v>8.4</v>
      </c>
      <c r="M382" s="17">
        <f t="shared" ref="M382:M395" si="135">L382*I382</f>
        <v>0</v>
      </c>
      <c r="O382" s="384"/>
    </row>
    <row r="383" spans="2:15">
      <c r="B383" s="431"/>
      <c r="C383" s="536" t="s">
        <v>498</v>
      </c>
      <c r="D383" s="537"/>
      <c r="E383" s="552"/>
      <c r="F383" s="72" t="s">
        <v>87</v>
      </c>
      <c r="G383" s="16">
        <v>0.15</v>
      </c>
      <c r="H383" s="581">
        <f t="shared" si="133"/>
        <v>11.4</v>
      </c>
      <c r="I383" s="10">
        <v>0</v>
      </c>
      <c r="J383" s="5">
        <f t="shared" si="131"/>
        <v>0.13</v>
      </c>
      <c r="K383" s="5">
        <f t="shared" si="134"/>
        <v>0</v>
      </c>
      <c r="L383" s="125">
        <f t="shared" si="132"/>
        <v>9.69</v>
      </c>
      <c r="M383" s="17">
        <f t="shared" si="135"/>
        <v>0</v>
      </c>
      <c r="O383" s="384"/>
    </row>
    <row r="384" spans="2:15">
      <c r="B384" s="431"/>
      <c r="C384" s="536" t="s">
        <v>498</v>
      </c>
      <c r="D384" s="537"/>
      <c r="E384" s="552"/>
      <c r="F384" s="72" t="s">
        <v>88</v>
      </c>
      <c r="G384" s="16">
        <v>0.22</v>
      </c>
      <c r="H384" s="581">
        <f t="shared" si="133"/>
        <v>16.72</v>
      </c>
      <c r="I384" s="10">
        <v>0</v>
      </c>
      <c r="J384" s="5">
        <f t="shared" si="131"/>
        <v>0.19</v>
      </c>
      <c r="K384" s="5">
        <f t="shared" si="134"/>
        <v>0</v>
      </c>
      <c r="L384" s="125">
        <f t="shared" si="132"/>
        <v>14.21</v>
      </c>
      <c r="M384" s="17">
        <f t="shared" si="135"/>
        <v>0</v>
      </c>
      <c r="O384" s="384"/>
    </row>
    <row r="385" spans="2:15">
      <c r="B385" s="431"/>
      <c r="C385" s="536" t="s">
        <v>498</v>
      </c>
      <c r="D385" s="537"/>
      <c r="E385" s="552"/>
      <c r="F385" s="72" t="s">
        <v>89</v>
      </c>
      <c r="G385" s="16">
        <v>0.26</v>
      </c>
      <c r="H385" s="581">
        <f t="shared" si="133"/>
        <v>19.760000000000002</v>
      </c>
      <c r="I385" s="10">
        <v>0</v>
      </c>
      <c r="J385" s="5">
        <f t="shared" si="131"/>
        <v>0.22</v>
      </c>
      <c r="K385" s="5">
        <f t="shared" si="134"/>
        <v>0</v>
      </c>
      <c r="L385" s="125">
        <f t="shared" si="132"/>
        <v>16.8</v>
      </c>
      <c r="M385" s="17">
        <f t="shared" si="135"/>
        <v>0</v>
      </c>
      <c r="O385" s="384"/>
    </row>
    <row r="386" spans="2:15">
      <c r="B386" s="431"/>
      <c r="C386" s="536" t="s">
        <v>499</v>
      </c>
      <c r="D386" s="537"/>
      <c r="E386" s="552"/>
      <c r="F386" s="72" t="s">
        <v>125</v>
      </c>
      <c r="G386" s="16">
        <v>0.39</v>
      </c>
      <c r="H386" s="581">
        <f t="shared" si="133"/>
        <v>29.64</v>
      </c>
      <c r="I386" s="10">
        <v>0</v>
      </c>
      <c r="J386" s="5">
        <f t="shared" si="131"/>
        <v>0.33</v>
      </c>
      <c r="K386" s="5">
        <f t="shared" si="134"/>
        <v>0</v>
      </c>
      <c r="L386" s="125">
        <f t="shared" si="132"/>
        <v>25.19</v>
      </c>
      <c r="M386" s="17">
        <f t="shared" si="135"/>
        <v>0</v>
      </c>
      <c r="O386" s="384"/>
    </row>
    <row r="387" spans="2:15">
      <c r="B387" s="431"/>
      <c r="C387" s="536" t="s">
        <v>499</v>
      </c>
      <c r="D387" s="537"/>
      <c r="E387" s="552"/>
      <c r="F387" s="72" t="s">
        <v>156</v>
      </c>
      <c r="G387" s="16">
        <v>0.47</v>
      </c>
      <c r="H387" s="581">
        <f t="shared" si="133"/>
        <v>35.72</v>
      </c>
      <c r="I387" s="10">
        <v>0</v>
      </c>
      <c r="J387" s="5">
        <f t="shared" si="131"/>
        <v>0.4</v>
      </c>
      <c r="K387" s="5">
        <f>J387*I387</f>
        <v>0</v>
      </c>
      <c r="L387" s="125">
        <f t="shared" si="132"/>
        <v>30.36</v>
      </c>
      <c r="M387" s="17">
        <f>L387*I387</f>
        <v>0</v>
      </c>
      <c r="O387" s="384"/>
    </row>
    <row r="388" spans="2:15">
      <c r="B388" s="431"/>
      <c r="C388" s="536" t="s">
        <v>500</v>
      </c>
      <c r="D388" s="537"/>
      <c r="E388" s="552"/>
      <c r="F388" s="72" t="s">
        <v>126</v>
      </c>
      <c r="G388" s="16">
        <v>0.7</v>
      </c>
      <c r="H388" s="581">
        <f t="shared" si="133"/>
        <v>53.199999999999996</v>
      </c>
      <c r="I388" s="10">
        <v>0</v>
      </c>
      <c r="J388" s="5">
        <f t="shared" si="131"/>
        <v>0.6</v>
      </c>
      <c r="K388" s="5">
        <f t="shared" si="134"/>
        <v>0</v>
      </c>
      <c r="L388" s="125">
        <f t="shared" si="132"/>
        <v>45.22</v>
      </c>
      <c r="M388" s="17">
        <f t="shared" si="135"/>
        <v>0</v>
      </c>
      <c r="O388" s="384"/>
    </row>
    <row r="389" spans="2:15">
      <c r="B389" s="431"/>
      <c r="C389" s="536" t="s">
        <v>500</v>
      </c>
      <c r="D389" s="537"/>
      <c r="E389" s="552"/>
      <c r="F389" s="72" t="s">
        <v>127</v>
      </c>
      <c r="G389" s="16">
        <v>0.99</v>
      </c>
      <c r="H389" s="581">
        <f t="shared" si="133"/>
        <v>75.239999999999995</v>
      </c>
      <c r="I389" s="10">
        <v>0</v>
      </c>
      <c r="J389" s="5">
        <f t="shared" si="131"/>
        <v>0.84</v>
      </c>
      <c r="K389" s="5">
        <f t="shared" si="134"/>
        <v>0</v>
      </c>
      <c r="L389" s="125">
        <f t="shared" si="132"/>
        <v>63.95</v>
      </c>
      <c r="M389" s="17">
        <f t="shared" si="135"/>
        <v>0</v>
      </c>
      <c r="O389" s="384"/>
    </row>
    <row r="390" spans="2:15">
      <c r="B390" s="431"/>
      <c r="C390" s="536" t="s">
        <v>501</v>
      </c>
      <c r="D390" s="537"/>
      <c r="E390" s="552"/>
      <c r="F390" s="72" t="s">
        <v>128</v>
      </c>
      <c r="G390" s="16">
        <v>1.66</v>
      </c>
      <c r="H390" s="581">
        <f t="shared" si="133"/>
        <v>126.16</v>
      </c>
      <c r="I390" s="10">
        <v>0</v>
      </c>
      <c r="J390" s="5">
        <f t="shared" si="131"/>
        <v>1.41</v>
      </c>
      <c r="K390" s="5">
        <f t="shared" si="134"/>
        <v>0</v>
      </c>
      <c r="L390" s="125">
        <f t="shared" si="132"/>
        <v>107.24</v>
      </c>
      <c r="M390" s="17">
        <f t="shared" si="135"/>
        <v>0</v>
      </c>
      <c r="O390" s="384"/>
    </row>
    <row r="391" spans="2:15">
      <c r="B391" s="431"/>
      <c r="C391" s="536" t="s">
        <v>502</v>
      </c>
      <c r="D391" s="537"/>
      <c r="E391" s="552"/>
      <c r="F391" s="72" t="s">
        <v>129</v>
      </c>
      <c r="G391" s="16">
        <v>3.2</v>
      </c>
      <c r="H391" s="581">
        <f t="shared" si="133"/>
        <v>243.20000000000002</v>
      </c>
      <c r="I391" s="10">
        <v>0</v>
      </c>
      <c r="J391" s="5">
        <f t="shared" si="131"/>
        <v>2.72</v>
      </c>
      <c r="K391" s="5">
        <f t="shared" si="134"/>
        <v>0</v>
      </c>
      <c r="L391" s="125">
        <f t="shared" si="132"/>
        <v>206.72</v>
      </c>
      <c r="M391" s="17">
        <f t="shared" si="135"/>
        <v>0</v>
      </c>
      <c r="O391" s="384"/>
    </row>
    <row r="392" spans="2:15">
      <c r="B392" s="431"/>
      <c r="C392" s="536" t="s">
        <v>497</v>
      </c>
      <c r="D392" s="537"/>
      <c r="E392" s="552"/>
      <c r="F392" s="72" t="s">
        <v>130</v>
      </c>
      <c r="G392" s="16">
        <v>4.75</v>
      </c>
      <c r="H392" s="581">
        <f t="shared" si="133"/>
        <v>361</v>
      </c>
      <c r="I392" s="10">
        <v>0</v>
      </c>
      <c r="J392" s="5">
        <f t="shared" si="131"/>
        <v>4.04</v>
      </c>
      <c r="K392" s="5">
        <f t="shared" si="134"/>
        <v>0</v>
      </c>
      <c r="L392" s="125">
        <f t="shared" si="132"/>
        <v>306.85000000000002</v>
      </c>
      <c r="M392" s="17">
        <f t="shared" si="135"/>
        <v>0</v>
      </c>
      <c r="O392" s="384"/>
    </row>
    <row r="393" spans="2:15">
      <c r="B393" s="431"/>
      <c r="C393" s="536" t="s">
        <v>497</v>
      </c>
      <c r="D393" s="537"/>
      <c r="E393" s="552"/>
      <c r="F393" s="72" t="s">
        <v>135</v>
      </c>
      <c r="G393" s="16">
        <v>0</v>
      </c>
      <c r="H393" s="581">
        <f t="shared" si="133"/>
        <v>0</v>
      </c>
      <c r="I393" s="10">
        <v>0</v>
      </c>
      <c r="J393" s="5">
        <f t="shared" si="131"/>
        <v>0</v>
      </c>
      <c r="K393" s="5">
        <f t="shared" si="134"/>
        <v>0</v>
      </c>
      <c r="L393" s="125">
        <f t="shared" si="132"/>
        <v>0</v>
      </c>
      <c r="M393" s="17">
        <f t="shared" si="135"/>
        <v>0</v>
      </c>
      <c r="O393" s="384"/>
    </row>
    <row r="394" spans="2:15">
      <c r="B394" s="431"/>
      <c r="C394" s="536" t="s">
        <v>497</v>
      </c>
      <c r="D394" s="537"/>
      <c r="E394" s="552"/>
      <c r="F394" s="72" t="s">
        <v>131</v>
      </c>
      <c r="G394" s="16">
        <v>0</v>
      </c>
      <c r="H394" s="581">
        <f t="shared" si="133"/>
        <v>0</v>
      </c>
      <c r="I394" s="10">
        <v>0</v>
      </c>
      <c r="J394" s="5">
        <f t="shared" si="131"/>
        <v>0</v>
      </c>
      <c r="K394" s="5">
        <f t="shared" si="134"/>
        <v>0</v>
      </c>
      <c r="L394" s="125">
        <f t="shared" si="132"/>
        <v>0</v>
      </c>
      <c r="M394" s="17">
        <f t="shared" si="135"/>
        <v>0</v>
      </c>
      <c r="O394" s="384"/>
    </row>
    <row r="395" spans="2:15" ht="15" thickBot="1">
      <c r="B395" s="432"/>
      <c r="C395" s="553" t="s">
        <v>497</v>
      </c>
      <c r="D395" s="554"/>
      <c r="E395" s="555"/>
      <c r="F395" s="73" t="s">
        <v>132</v>
      </c>
      <c r="G395" s="18">
        <v>0</v>
      </c>
      <c r="H395" s="582">
        <f t="shared" si="133"/>
        <v>0</v>
      </c>
      <c r="I395" s="12">
        <v>0</v>
      </c>
      <c r="J395" s="6">
        <f t="shared" si="131"/>
        <v>0</v>
      </c>
      <c r="K395" s="6">
        <f t="shared" si="134"/>
        <v>0</v>
      </c>
      <c r="L395" s="126">
        <f t="shared" si="132"/>
        <v>0</v>
      </c>
      <c r="M395" s="19">
        <f t="shared" si="135"/>
        <v>0</v>
      </c>
      <c r="O395" s="384"/>
    </row>
    <row r="396" spans="2:15" ht="15" thickBot="1">
      <c r="B396" s="314"/>
      <c r="C396" s="314"/>
      <c r="D396" s="314"/>
      <c r="E396" s="314"/>
      <c r="F396" s="314"/>
      <c r="G396" s="314"/>
      <c r="H396" s="612"/>
      <c r="I396" s="314"/>
      <c r="J396" s="314"/>
      <c r="K396" s="314"/>
      <c r="L396" s="314"/>
      <c r="M396" s="314"/>
      <c r="O396" s="384"/>
    </row>
    <row r="397" spans="2:15">
      <c r="B397" s="430"/>
      <c r="C397" s="440" t="s">
        <v>133</v>
      </c>
      <c r="D397" s="441"/>
      <c r="E397" s="442"/>
      <c r="F397" s="99" t="s">
        <v>157</v>
      </c>
      <c r="G397" s="14">
        <v>0.15</v>
      </c>
      <c r="H397" s="580">
        <f>G397*курс</f>
        <v>11.4</v>
      </c>
      <c r="I397" s="8">
        <v>0</v>
      </c>
      <c r="J397" s="4">
        <f t="shared" ref="J397:J427" si="136">ROUND(G397*(1-скидка/100),2)</f>
        <v>0.13</v>
      </c>
      <c r="K397" s="4">
        <f>J397*I397</f>
        <v>0</v>
      </c>
      <c r="L397" s="124">
        <f t="shared" ref="L397:L427" si="137">ROUND(H397*(1-скидка/100),2)</f>
        <v>9.69</v>
      </c>
      <c r="M397" s="15">
        <f>L397*I397</f>
        <v>0</v>
      </c>
      <c r="O397" s="384"/>
    </row>
    <row r="398" spans="2:15">
      <c r="B398" s="431"/>
      <c r="C398" s="427" t="s">
        <v>133</v>
      </c>
      <c r="D398" s="428"/>
      <c r="E398" s="429"/>
      <c r="F398" s="100" t="s">
        <v>158</v>
      </c>
      <c r="G398" s="16">
        <v>0.2</v>
      </c>
      <c r="H398" s="581">
        <f t="shared" ref="H397:H427" si="138">G398*курс</f>
        <v>15.200000000000001</v>
      </c>
      <c r="I398" s="10">
        <v>0</v>
      </c>
      <c r="J398" s="5">
        <f t="shared" si="136"/>
        <v>0.17</v>
      </c>
      <c r="K398" s="5">
        <f t="shared" ref="K398:K419" si="139">J398*I398</f>
        <v>0</v>
      </c>
      <c r="L398" s="125">
        <f t="shared" si="137"/>
        <v>12.92</v>
      </c>
      <c r="M398" s="17">
        <f t="shared" ref="M398:M419" si="140">L398*I398</f>
        <v>0</v>
      </c>
      <c r="O398" s="384"/>
    </row>
    <row r="399" spans="2:15">
      <c r="B399" s="431"/>
      <c r="C399" s="427" t="s">
        <v>133</v>
      </c>
      <c r="D399" s="428"/>
      <c r="E399" s="429"/>
      <c r="F399" s="100" t="s">
        <v>159</v>
      </c>
      <c r="G399" s="16">
        <v>0.2</v>
      </c>
      <c r="H399" s="581">
        <f t="shared" si="138"/>
        <v>15.200000000000001</v>
      </c>
      <c r="I399" s="10">
        <v>0</v>
      </c>
      <c r="J399" s="5">
        <f t="shared" si="136"/>
        <v>0.17</v>
      </c>
      <c r="K399" s="5">
        <f t="shared" si="139"/>
        <v>0</v>
      </c>
      <c r="L399" s="125">
        <f t="shared" si="137"/>
        <v>12.92</v>
      </c>
      <c r="M399" s="17">
        <f t="shared" si="140"/>
        <v>0</v>
      </c>
      <c r="O399" s="384"/>
    </row>
    <row r="400" spans="2:15">
      <c r="B400" s="431"/>
      <c r="C400" s="427" t="s">
        <v>133</v>
      </c>
      <c r="D400" s="428"/>
      <c r="E400" s="429"/>
      <c r="F400" s="100" t="s">
        <v>160</v>
      </c>
      <c r="G400" s="16">
        <v>0.24</v>
      </c>
      <c r="H400" s="581">
        <f t="shared" si="138"/>
        <v>18.239999999999998</v>
      </c>
      <c r="I400" s="10">
        <v>0</v>
      </c>
      <c r="J400" s="5">
        <f t="shared" si="136"/>
        <v>0.2</v>
      </c>
      <c r="K400" s="5">
        <f t="shared" si="139"/>
        <v>0</v>
      </c>
      <c r="L400" s="125">
        <f t="shared" si="137"/>
        <v>15.5</v>
      </c>
      <c r="M400" s="17">
        <f t="shared" si="140"/>
        <v>0</v>
      </c>
      <c r="O400" s="384"/>
    </row>
    <row r="401" spans="2:15">
      <c r="B401" s="431"/>
      <c r="C401" s="427" t="s">
        <v>133</v>
      </c>
      <c r="D401" s="428"/>
      <c r="E401" s="429"/>
      <c r="F401" s="100" t="s">
        <v>161</v>
      </c>
      <c r="G401" s="16">
        <v>0.24</v>
      </c>
      <c r="H401" s="581">
        <f t="shared" si="138"/>
        <v>18.239999999999998</v>
      </c>
      <c r="I401" s="10">
        <v>0</v>
      </c>
      <c r="J401" s="5">
        <f t="shared" si="136"/>
        <v>0.2</v>
      </c>
      <c r="K401" s="5">
        <f t="shared" si="139"/>
        <v>0</v>
      </c>
      <c r="L401" s="125">
        <f t="shared" si="137"/>
        <v>15.5</v>
      </c>
      <c r="M401" s="17">
        <f t="shared" si="140"/>
        <v>0</v>
      </c>
      <c r="O401" s="384"/>
    </row>
    <row r="402" spans="2:15">
      <c r="B402" s="431"/>
      <c r="C402" s="427" t="s">
        <v>133</v>
      </c>
      <c r="D402" s="428"/>
      <c r="E402" s="429"/>
      <c r="F402" s="100" t="s">
        <v>162</v>
      </c>
      <c r="G402" s="16">
        <v>0.35</v>
      </c>
      <c r="H402" s="581">
        <f t="shared" si="138"/>
        <v>26.599999999999998</v>
      </c>
      <c r="I402" s="10">
        <v>0</v>
      </c>
      <c r="J402" s="5">
        <f t="shared" si="136"/>
        <v>0.3</v>
      </c>
      <c r="K402" s="5">
        <f t="shared" si="139"/>
        <v>0</v>
      </c>
      <c r="L402" s="125">
        <f t="shared" si="137"/>
        <v>22.61</v>
      </c>
      <c r="M402" s="17">
        <f t="shared" si="140"/>
        <v>0</v>
      </c>
      <c r="O402" s="384"/>
    </row>
    <row r="403" spans="2:15">
      <c r="B403" s="431"/>
      <c r="C403" s="427" t="s">
        <v>133</v>
      </c>
      <c r="D403" s="428"/>
      <c r="E403" s="429"/>
      <c r="F403" s="100" t="s">
        <v>163</v>
      </c>
      <c r="G403" s="16">
        <v>0.35</v>
      </c>
      <c r="H403" s="581">
        <f t="shared" si="138"/>
        <v>26.599999999999998</v>
      </c>
      <c r="I403" s="10">
        <v>0</v>
      </c>
      <c r="J403" s="5">
        <f t="shared" si="136"/>
        <v>0.3</v>
      </c>
      <c r="K403" s="5">
        <f t="shared" si="139"/>
        <v>0</v>
      </c>
      <c r="L403" s="125">
        <f t="shared" si="137"/>
        <v>22.61</v>
      </c>
      <c r="M403" s="17">
        <f t="shared" si="140"/>
        <v>0</v>
      </c>
      <c r="O403" s="384"/>
    </row>
    <row r="404" spans="2:15">
      <c r="B404" s="431"/>
      <c r="C404" s="427" t="s">
        <v>133</v>
      </c>
      <c r="D404" s="428"/>
      <c r="E404" s="429"/>
      <c r="F404" s="100" t="s">
        <v>164</v>
      </c>
      <c r="G404" s="16">
        <v>0.35</v>
      </c>
      <c r="H404" s="581">
        <f t="shared" si="138"/>
        <v>26.599999999999998</v>
      </c>
      <c r="I404" s="10">
        <v>0</v>
      </c>
      <c r="J404" s="5">
        <f t="shared" si="136"/>
        <v>0.3</v>
      </c>
      <c r="K404" s="5">
        <f t="shared" si="139"/>
        <v>0</v>
      </c>
      <c r="L404" s="125">
        <f t="shared" si="137"/>
        <v>22.61</v>
      </c>
      <c r="M404" s="17">
        <f t="shared" si="140"/>
        <v>0</v>
      </c>
      <c r="O404" s="384"/>
    </row>
    <row r="405" spans="2:15">
      <c r="B405" s="431"/>
      <c r="C405" s="427" t="s">
        <v>133</v>
      </c>
      <c r="D405" s="428"/>
      <c r="E405" s="429"/>
      <c r="F405" s="100" t="s">
        <v>165</v>
      </c>
      <c r="G405" s="16">
        <v>0.46</v>
      </c>
      <c r="H405" s="581">
        <f t="shared" si="138"/>
        <v>34.96</v>
      </c>
      <c r="I405" s="10">
        <v>0</v>
      </c>
      <c r="J405" s="5">
        <f t="shared" si="136"/>
        <v>0.39</v>
      </c>
      <c r="K405" s="5">
        <f t="shared" si="139"/>
        <v>0</v>
      </c>
      <c r="L405" s="125">
        <f t="shared" si="137"/>
        <v>29.72</v>
      </c>
      <c r="M405" s="17">
        <f t="shared" si="140"/>
        <v>0</v>
      </c>
      <c r="O405" s="384"/>
    </row>
    <row r="406" spans="2:15">
      <c r="B406" s="431"/>
      <c r="C406" s="427" t="s">
        <v>133</v>
      </c>
      <c r="D406" s="428"/>
      <c r="E406" s="429"/>
      <c r="F406" s="100" t="s">
        <v>166</v>
      </c>
      <c r="G406" s="16">
        <v>0.46</v>
      </c>
      <c r="H406" s="581">
        <f t="shared" si="138"/>
        <v>34.96</v>
      </c>
      <c r="I406" s="10">
        <v>0</v>
      </c>
      <c r="J406" s="5">
        <f t="shared" si="136"/>
        <v>0.39</v>
      </c>
      <c r="K406" s="5">
        <f t="shared" si="139"/>
        <v>0</v>
      </c>
      <c r="L406" s="125">
        <f t="shared" si="137"/>
        <v>29.72</v>
      </c>
      <c r="M406" s="17">
        <f t="shared" si="140"/>
        <v>0</v>
      </c>
      <c r="O406" s="384"/>
    </row>
    <row r="407" spans="2:15">
      <c r="B407" s="431"/>
      <c r="C407" s="427" t="s">
        <v>133</v>
      </c>
      <c r="D407" s="428"/>
      <c r="E407" s="429"/>
      <c r="F407" s="100" t="s">
        <v>167</v>
      </c>
      <c r="G407" s="16">
        <v>0.46</v>
      </c>
      <c r="H407" s="581">
        <f t="shared" si="138"/>
        <v>34.96</v>
      </c>
      <c r="I407" s="10">
        <v>0</v>
      </c>
      <c r="J407" s="5">
        <f t="shared" si="136"/>
        <v>0.39</v>
      </c>
      <c r="K407" s="5">
        <f t="shared" si="139"/>
        <v>0</v>
      </c>
      <c r="L407" s="125">
        <f t="shared" si="137"/>
        <v>29.72</v>
      </c>
      <c r="M407" s="17">
        <f t="shared" si="140"/>
        <v>0</v>
      </c>
      <c r="O407" s="384"/>
    </row>
    <row r="408" spans="2:15">
      <c r="B408" s="431"/>
      <c r="C408" s="427" t="s">
        <v>133</v>
      </c>
      <c r="D408" s="428"/>
      <c r="E408" s="429"/>
      <c r="F408" s="100" t="s">
        <v>168</v>
      </c>
      <c r="G408" s="16">
        <v>0.99</v>
      </c>
      <c r="H408" s="581">
        <f t="shared" si="138"/>
        <v>75.239999999999995</v>
      </c>
      <c r="I408" s="10">
        <v>0</v>
      </c>
      <c r="J408" s="5">
        <f t="shared" si="136"/>
        <v>0.84</v>
      </c>
      <c r="K408" s="5">
        <f t="shared" si="139"/>
        <v>0</v>
      </c>
      <c r="L408" s="125">
        <f t="shared" si="137"/>
        <v>63.95</v>
      </c>
      <c r="M408" s="17">
        <f t="shared" si="140"/>
        <v>0</v>
      </c>
      <c r="O408" s="384"/>
    </row>
    <row r="409" spans="2:15">
      <c r="B409" s="431"/>
      <c r="C409" s="427" t="s">
        <v>133</v>
      </c>
      <c r="D409" s="428"/>
      <c r="E409" s="429"/>
      <c r="F409" s="100" t="s">
        <v>169</v>
      </c>
      <c r="G409" s="16">
        <v>0.99</v>
      </c>
      <c r="H409" s="581">
        <f t="shared" si="138"/>
        <v>75.239999999999995</v>
      </c>
      <c r="I409" s="10">
        <v>0</v>
      </c>
      <c r="J409" s="5">
        <f t="shared" si="136"/>
        <v>0.84</v>
      </c>
      <c r="K409" s="5">
        <f t="shared" si="139"/>
        <v>0</v>
      </c>
      <c r="L409" s="125">
        <f t="shared" si="137"/>
        <v>63.95</v>
      </c>
      <c r="M409" s="17">
        <f t="shared" si="140"/>
        <v>0</v>
      </c>
      <c r="O409" s="384"/>
    </row>
    <row r="410" spans="2:15">
      <c r="B410" s="431"/>
      <c r="C410" s="427" t="s">
        <v>133</v>
      </c>
      <c r="D410" s="428"/>
      <c r="E410" s="429"/>
      <c r="F410" s="100" t="s">
        <v>170</v>
      </c>
      <c r="G410" s="16">
        <v>0.99</v>
      </c>
      <c r="H410" s="581">
        <f t="shared" si="138"/>
        <v>75.239999999999995</v>
      </c>
      <c r="I410" s="10">
        <v>0</v>
      </c>
      <c r="J410" s="5">
        <f t="shared" si="136"/>
        <v>0.84</v>
      </c>
      <c r="K410" s="5">
        <f t="shared" si="139"/>
        <v>0</v>
      </c>
      <c r="L410" s="125">
        <f t="shared" si="137"/>
        <v>63.95</v>
      </c>
      <c r="M410" s="17">
        <f t="shared" si="140"/>
        <v>0</v>
      </c>
      <c r="O410" s="384"/>
    </row>
    <row r="411" spans="2:15">
      <c r="B411" s="431"/>
      <c r="C411" s="427" t="s">
        <v>133</v>
      </c>
      <c r="D411" s="428"/>
      <c r="E411" s="429"/>
      <c r="F411" s="100" t="s">
        <v>171</v>
      </c>
      <c r="G411" s="16">
        <v>0.99</v>
      </c>
      <c r="H411" s="581">
        <f t="shared" si="138"/>
        <v>75.239999999999995</v>
      </c>
      <c r="I411" s="10">
        <v>0</v>
      </c>
      <c r="J411" s="5">
        <f t="shared" si="136"/>
        <v>0.84</v>
      </c>
      <c r="K411" s="5">
        <f t="shared" si="139"/>
        <v>0</v>
      </c>
      <c r="L411" s="125">
        <f t="shared" si="137"/>
        <v>63.95</v>
      </c>
      <c r="M411" s="17">
        <f t="shared" si="140"/>
        <v>0</v>
      </c>
      <c r="O411" s="384"/>
    </row>
    <row r="412" spans="2:15">
      <c r="B412" s="431"/>
      <c r="C412" s="427" t="s">
        <v>133</v>
      </c>
      <c r="D412" s="428"/>
      <c r="E412" s="429"/>
      <c r="F412" s="100" t="s">
        <v>172</v>
      </c>
      <c r="G412" s="16">
        <v>1.1599999999999999</v>
      </c>
      <c r="H412" s="581">
        <f t="shared" si="138"/>
        <v>88.16</v>
      </c>
      <c r="I412" s="10">
        <v>0</v>
      </c>
      <c r="J412" s="5">
        <f t="shared" si="136"/>
        <v>0.99</v>
      </c>
      <c r="K412" s="5">
        <f t="shared" si="139"/>
        <v>0</v>
      </c>
      <c r="L412" s="125">
        <f t="shared" si="137"/>
        <v>74.94</v>
      </c>
      <c r="M412" s="17">
        <f t="shared" si="140"/>
        <v>0</v>
      </c>
      <c r="O412" s="384"/>
    </row>
    <row r="413" spans="2:15">
      <c r="B413" s="431"/>
      <c r="C413" s="427" t="s">
        <v>133</v>
      </c>
      <c r="D413" s="428"/>
      <c r="E413" s="429"/>
      <c r="F413" s="100" t="s">
        <v>173</v>
      </c>
      <c r="G413" s="16">
        <v>1.1599999999999999</v>
      </c>
      <c r="H413" s="581">
        <f t="shared" si="138"/>
        <v>88.16</v>
      </c>
      <c r="I413" s="10">
        <v>0</v>
      </c>
      <c r="J413" s="5">
        <f t="shared" si="136"/>
        <v>0.99</v>
      </c>
      <c r="K413" s="5">
        <f t="shared" si="139"/>
        <v>0</v>
      </c>
      <c r="L413" s="125">
        <f t="shared" si="137"/>
        <v>74.94</v>
      </c>
      <c r="M413" s="17">
        <f t="shared" si="140"/>
        <v>0</v>
      </c>
      <c r="O413" s="384"/>
    </row>
    <row r="414" spans="2:15">
      <c r="B414" s="431"/>
      <c r="C414" s="427" t="s">
        <v>133</v>
      </c>
      <c r="D414" s="428"/>
      <c r="E414" s="429"/>
      <c r="F414" s="100" t="s">
        <v>174</v>
      </c>
      <c r="G414" s="16">
        <v>1.1599999999999999</v>
      </c>
      <c r="H414" s="581">
        <f t="shared" si="138"/>
        <v>88.16</v>
      </c>
      <c r="I414" s="10">
        <v>0</v>
      </c>
      <c r="J414" s="5">
        <f t="shared" si="136"/>
        <v>0.99</v>
      </c>
      <c r="K414" s="5">
        <f t="shared" si="139"/>
        <v>0</v>
      </c>
      <c r="L414" s="125">
        <f t="shared" si="137"/>
        <v>74.94</v>
      </c>
      <c r="M414" s="17">
        <f t="shared" si="140"/>
        <v>0</v>
      </c>
      <c r="O414" s="384"/>
    </row>
    <row r="415" spans="2:15">
      <c r="B415" s="431"/>
      <c r="C415" s="427" t="s">
        <v>133</v>
      </c>
      <c r="D415" s="428"/>
      <c r="E415" s="429"/>
      <c r="F415" s="100" t="s">
        <v>175</v>
      </c>
      <c r="G415" s="16">
        <v>1.1599999999999999</v>
      </c>
      <c r="H415" s="581">
        <f t="shared" si="138"/>
        <v>88.16</v>
      </c>
      <c r="I415" s="10">
        <v>0</v>
      </c>
      <c r="J415" s="5">
        <f t="shared" si="136"/>
        <v>0.99</v>
      </c>
      <c r="K415" s="5">
        <f t="shared" si="139"/>
        <v>0</v>
      </c>
      <c r="L415" s="125">
        <f t="shared" si="137"/>
        <v>74.94</v>
      </c>
      <c r="M415" s="17">
        <f t="shared" si="140"/>
        <v>0</v>
      </c>
      <c r="O415" s="384"/>
    </row>
    <row r="416" spans="2:15">
      <c r="B416" s="431"/>
      <c r="C416" s="427" t="s">
        <v>133</v>
      </c>
      <c r="D416" s="428"/>
      <c r="E416" s="429"/>
      <c r="F416" s="100" t="s">
        <v>176</v>
      </c>
      <c r="G416" s="16">
        <v>1.81</v>
      </c>
      <c r="H416" s="581">
        <f t="shared" si="138"/>
        <v>137.56</v>
      </c>
      <c r="I416" s="10">
        <v>0</v>
      </c>
      <c r="J416" s="5">
        <f t="shared" si="136"/>
        <v>1.54</v>
      </c>
      <c r="K416" s="5">
        <f t="shared" si="139"/>
        <v>0</v>
      </c>
      <c r="L416" s="125">
        <f t="shared" si="137"/>
        <v>116.93</v>
      </c>
      <c r="M416" s="17">
        <f t="shared" si="140"/>
        <v>0</v>
      </c>
      <c r="O416" s="384"/>
    </row>
    <row r="417" spans="2:15">
      <c r="B417" s="431"/>
      <c r="C417" s="427" t="s">
        <v>133</v>
      </c>
      <c r="D417" s="428"/>
      <c r="E417" s="429"/>
      <c r="F417" s="100" t="s">
        <v>177</v>
      </c>
      <c r="G417" s="16">
        <v>1.81</v>
      </c>
      <c r="H417" s="581">
        <f t="shared" si="138"/>
        <v>137.56</v>
      </c>
      <c r="I417" s="10">
        <v>0</v>
      </c>
      <c r="J417" s="5">
        <f t="shared" si="136"/>
        <v>1.54</v>
      </c>
      <c r="K417" s="5">
        <f t="shared" si="139"/>
        <v>0</v>
      </c>
      <c r="L417" s="125">
        <f t="shared" si="137"/>
        <v>116.93</v>
      </c>
      <c r="M417" s="17">
        <f t="shared" si="140"/>
        <v>0</v>
      </c>
      <c r="O417" s="384"/>
    </row>
    <row r="418" spans="2:15">
      <c r="B418" s="431"/>
      <c r="C418" s="427" t="s">
        <v>133</v>
      </c>
      <c r="D418" s="428"/>
      <c r="E418" s="429"/>
      <c r="F418" s="100" t="s">
        <v>178</v>
      </c>
      <c r="G418" s="16">
        <v>1.81</v>
      </c>
      <c r="H418" s="581">
        <f t="shared" si="138"/>
        <v>137.56</v>
      </c>
      <c r="I418" s="10">
        <v>0</v>
      </c>
      <c r="J418" s="5">
        <f t="shared" si="136"/>
        <v>1.54</v>
      </c>
      <c r="K418" s="5">
        <f t="shared" si="139"/>
        <v>0</v>
      </c>
      <c r="L418" s="125">
        <f t="shared" si="137"/>
        <v>116.93</v>
      </c>
      <c r="M418" s="17">
        <f t="shared" si="140"/>
        <v>0</v>
      </c>
      <c r="O418" s="384"/>
    </row>
    <row r="419" spans="2:15">
      <c r="B419" s="431"/>
      <c r="C419" s="427" t="s">
        <v>133</v>
      </c>
      <c r="D419" s="428"/>
      <c r="E419" s="429"/>
      <c r="F419" s="100" t="s">
        <v>179</v>
      </c>
      <c r="G419" s="16">
        <v>1.81</v>
      </c>
      <c r="H419" s="581">
        <f t="shared" si="138"/>
        <v>137.56</v>
      </c>
      <c r="I419" s="10">
        <v>0</v>
      </c>
      <c r="J419" s="5">
        <f t="shared" si="136"/>
        <v>1.54</v>
      </c>
      <c r="K419" s="5">
        <f t="shared" si="139"/>
        <v>0</v>
      </c>
      <c r="L419" s="125">
        <f t="shared" si="137"/>
        <v>116.93</v>
      </c>
      <c r="M419" s="17">
        <f t="shared" si="140"/>
        <v>0</v>
      </c>
      <c r="O419" s="384"/>
    </row>
    <row r="420" spans="2:15">
      <c r="B420" s="431"/>
      <c r="C420" s="427" t="s">
        <v>133</v>
      </c>
      <c r="D420" s="428"/>
      <c r="E420" s="429"/>
      <c r="F420" s="100" t="s">
        <v>180</v>
      </c>
      <c r="G420" s="16">
        <v>3.31</v>
      </c>
      <c r="H420" s="581">
        <f t="shared" si="138"/>
        <v>251.56</v>
      </c>
      <c r="I420" s="10">
        <v>0</v>
      </c>
      <c r="J420" s="5">
        <f t="shared" si="136"/>
        <v>2.81</v>
      </c>
      <c r="K420" s="5">
        <f t="shared" ref="K420:K427" si="141">J420*I420</f>
        <v>0</v>
      </c>
      <c r="L420" s="125">
        <f t="shared" si="137"/>
        <v>213.83</v>
      </c>
      <c r="M420" s="17">
        <f t="shared" ref="M420:M427" si="142">L420*I420</f>
        <v>0</v>
      </c>
      <c r="O420" s="384"/>
    </row>
    <row r="421" spans="2:15">
      <c r="B421" s="431"/>
      <c r="C421" s="427" t="s">
        <v>133</v>
      </c>
      <c r="D421" s="428"/>
      <c r="E421" s="429"/>
      <c r="F421" s="100" t="s">
        <v>181</v>
      </c>
      <c r="G421" s="16">
        <v>3.31</v>
      </c>
      <c r="H421" s="581">
        <f t="shared" si="138"/>
        <v>251.56</v>
      </c>
      <c r="I421" s="10">
        <v>0</v>
      </c>
      <c r="J421" s="5">
        <f t="shared" si="136"/>
        <v>2.81</v>
      </c>
      <c r="K421" s="5">
        <f t="shared" si="141"/>
        <v>0</v>
      </c>
      <c r="L421" s="125">
        <f t="shared" si="137"/>
        <v>213.83</v>
      </c>
      <c r="M421" s="17">
        <f t="shared" si="142"/>
        <v>0</v>
      </c>
      <c r="O421" s="384"/>
    </row>
    <row r="422" spans="2:15">
      <c r="B422" s="431"/>
      <c r="C422" s="427" t="s">
        <v>133</v>
      </c>
      <c r="D422" s="428"/>
      <c r="E422" s="429"/>
      <c r="F422" s="100" t="s">
        <v>182</v>
      </c>
      <c r="G422" s="16">
        <v>3.31</v>
      </c>
      <c r="H422" s="581">
        <f t="shared" si="138"/>
        <v>251.56</v>
      </c>
      <c r="I422" s="10">
        <v>0</v>
      </c>
      <c r="J422" s="5">
        <f t="shared" si="136"/>
        <v>2.81</v>
      </c>
      <c r="K422" s="5">
        <f t="shared" si="141"/>
        <v>0</v>
      </c>
      <c r="L422" s="125">
        <f t="shared" si="137"/>
        <v>213.83</v>
      </c>
      <c r="M422" s="17">
        <f t="shared" si="142"/>
        <v>0</v>
      </c>
      <c r="O422" s="384"/>
    </row>
    <row r="423" spans="2:15">
      <c r="B423" s="431"/>
      <c r="C423" s="427" t="s">
        <v>133</v>
      </c>
      <c r="D423" s="428"/>
      <c r="E423" s="429"/>
      <c r="F423" s="100" t="s">
        <v>183</v>
      </c>
      <c r="G423" s="16">
        <v>3.31</v>
      </c>
      <c r="H423" s="581">
        <f t="shared" si="138"/>
        <v>251.56</v>
      </c>
      <c r="I423" s="10">
        <v>0</v>
      </c>
      <c r="J423" s="5">
        <f t="shared" si="136"/>
        <v>2.81</v>
      </c>
      <c r="K423" s="5">
        <f t="shared" si="141"/>
        <v>0</v>
      </c>
      <c r="L423" s="125">
        <f t="shared" si="137"/>
        <v>213.83</v>
      </c>
      <c r="M423" s="17">
        <f t="shared" si="142"/>
        <v>0</v>
      </c>
      <c r="O423" s="384"/>
    </row>
    <row r="424" spans="2:15">
      <c r="B424" s="431"/>
      <c r="C424" s="427" t="s">
        <v>133</v>
      </c>
      <c r="D424" s="428"/>
      <c r="E424" s="429"/>
      <c r="F424" s="100" t="s">
        <v>184</v>
      </c>
      <c r="G424" s="16">
        <v>6.68</v>
      </c>
      <c r="H424" s="581">
        <f t="shared" si="138"/>
        <v>507.67999999999995</v>
      </c>
      <c r="I424" s="10">
        <v>0</v>
      </c>
      <c r="J424" s="5">
        <f t="shared" si="136"/>
        <v>5.68</v>
      </c>
      <c r="K424" s="5">
        <f t="shared" si="141"/>
        <v>0</v>
      </c>
      <c r="L424" s="125">
        <f t="shared" si="137"/>
        <v>431.53</v>
      </c>
      <c r="M424" s="17">
        <f t="shared" si="142"/>
        <v>0</v>
      </c>
      <c r="O424" s="384"/>
    </row>
    <row r="425" spans="2:15">
      <c r="B425" s="431"/>
      <c r="C425" s="427" t="s">
        <v>133</v>
      </c>
      <c r="D425" s="428"/>
      <c r="E425" s="429"/>
      <c r="F425" s="100" t="s">
        <v>185</v>
      </c>
      <c r="G425" s="16">
        <v>6.68</v>
      </c>
      <c r="H425" s="581">
        <f t="shared" si="138"/>
        <v>507.67999999999995</v>
      </c>
      <c r="I425" s="10">
        <v>0</v>
      </c>
      <c r="J425" s="5">
        <f t="shared" si="136"/>
        <v>5.68</v>
      </c>
      <c r="K425" s="5">
        <f t="shared" si="141"/>
        <v>0</v>
      </c>
      <c r="L425" s="125">
        <f t="shared" si="137"/>
        <v>431.53</v>
      </c>
      <c r="M425" s="17">
        <f t="shared" si="142"/>
        <v>0</v>
      </c>
      <c r="O425" s="384"/>
    </row>
    <row r="426" spans="2:15">
      <c r="B426" s="431"/>
      <c r="C426" s="427" t="s">
        <v>133</v>
      </c>
      <c r="D426" s="428"/>
      <c r="E426" s="429"/>
      <c r="F426" s="100" t="s">
        <v>186</v>
      </c>
      <c r="G426" s="16">
        <v>6.68</v>
      </c>
      <c r="H426" s="581">
        <f t="shared" si="138"/>
        <v>507.67999999999995</v>
      </c>
      <c r="I426" s="10">
        <v>0</v>
      </c>
      <c r="J426" s="5">
        <f t="shared" si="136"/>
        <v>5.68</v>
      </c>
      <c r="K426" s="5">
        <f t="shared" si="141"/>
        <v>0</v>
      </c>
      <c r="L426" s="125">
        <f t="shared" si="137"/>
        <v>431.53</v>
      </c>
      <c r="M426" s="17">
        <f t="shared" si="142"/>
        <v>0</v>
      </c>
      <c r="O426" s="384"/>
    </row>
    <row r="427" spans="2:15" ht="15" thickBot="1">
      <c r="B427" s="432"/>
      <c r="C427" s="438" t="s">
        <v>133</v>
      </c>
      <c r="D427" s="439"/>
      <c r="E427" s="459"/>
      <c r="F427" s="101" t="s">
        <v>187</v>
      </c>
      <c r="G427" s="18">
        <v>6.68</v>
      </c>
      <c r="H427" s="582">
        <f t="shared" si="138"/>
        <v>507.67999999999995</v>
      </c>
      <c r="I427" s="12">
        <v>0</v>
      </c>
      <c r="J427" s="6">
        <f t="shared" si="136"/>
        <v>5.68</v>
      </c>
      <c r="K427" s="6">
        <f t="shared" si="141"/>
        <v>0</v>
      </c>
      <c r="L427" s="126">
        <f t="shared" si="137"/>
        <v>431.53</v>
      </c>
      <c r="M427" s="19">
        <f t="shared" si="142"/>
        <v>0</v>
      </c>
      <c r="O427" s="384"/>
    </row>
    <row r="428" spans="2:15" ht="15" thickBot="1">
      <c r="B428" s="335"/>
      <c r="C428" s="335"/>
      <c r="D428" s="335"/>
      <c r="E428" s="335"/>
      <c r="F428" s="335"/>
      <c r="G428" s="335"/>
      <c r="H428" s="578"/>
      <c r="I428" s="335"/>
      <c r="J428" s="335"/>
      <c r="K428" s="335"/>
      <c r="L428" s="335"/>
      <c r="M428" s="335"/>
      <c r="O428" s="384"/>
    </row>
    <row r="429" spans="2:15">
      <c r="B429" s="430"/>
      <c r="C429" s="440" t="s">
        <v>134</v>
      </c>
      <c r="D429" s="441"/>
      <c r="E429" s="442"/>
      <c r="F429" s="71" t="s">
        <v>87</v>
      </c>
      <c r="G429" s="92">
        <v>2.16</v>
      </c>
      <c r="H429" s="580">
        <f t="shared" ref="H429:H436" si="143">G429*курс</f>
        <v>164.16000000000003</v>
      </c>
      <c r="I429" s="8">
        <v>0</v>
      </c>
      <c r="J429" s="4">
        <f t="shared" ref="J429:J436" si="144">ROUND(G429*(1-скидка/100),2)</f>
        <v>1.84</v>
      </c>
      <c r="K429" s="4">
        <f t="shared" ref="K429:K436" si="145">J429*I429</f>
        <v>0</v>
      </c>
      <c r="L429" s="124">
        <f t="shared" ref="L429:L436" si="146">ROUND(H429*(1-скидка/100),2)</f>
        <v>139.54</v>
      </c>
      <c r="M429" s="15">
        <f t="shared" ref="M429:M436" si="147">L429*I429</f>
        <v>0</v>
      </c>
      <c r="O429" s="384"/>
    </row>
    <row r="430" spans="2:15">
      <c r="B430" s="431"/>
      <c r="C430" s="427" t="s">
        <v>134</v>
      </c>
      <c r="D430" s="428"/>
      <c r="E430" s="429"/>
      <c r="F430" s="72" t="s">
        <v>88</v>
      </c>
      <c r="G430" s="93">
        <v>2.4700000000000002</v>
      </c>
      <c r="H430" s="581">
        <f t="shared" si="143"/>
        <v>187.72000000000003</v>
      </c>
      <c r="I430" s="10">
        <v>0</v>
      </c>
      <c r="J430" s="5">
        <f t="shared" si="144"/>
        <v>2.1</v>
      </c>
      <c r="K430" s="5">
        <f t="shared" si="145"/>
        <v>0</v>
      </c>
      <c r="L430" s="125">
        <f t="shared" si="146"/>
        <v>159.56</v>
      </c>
      <c r="M430" s="17">
        <f t="shared" si="147"/>
        <v>0</v>
      </c>
      <c r="O430" s="384"/>
    </row>
    <row r="431" spans="2:15">
      <c r="B431" s="431"/>
      <c r="C431" s="427" t="s">
        <v>134</v>
      </c>
      <c r="D431" s="428"/>
      <c r="E431" s="429"/>
      <c r="F431" s="72" t="s">
        <v>89</v>
      </c>
      <c r="G431" s="94">
        <v>5.0199999999999996</v>
      </c>
      <c r="H431" s="581">
        <f t="shared" si="143"/>
        <v>381.52</v>
      </c>
      <c r="I431" s="10">
        <v>0</v>
      </c>
      <c r="J431" s="5">
        <f t="shared" si="144"/>
        <v>4.2699999999999996</v>
      </c>
      <c r="K431" s="5">
        <f t="shared" si="145"/>
        <v>0</v>
      </c>
      <c r="L431" s="125">
        <f t="shared" si="146"/>
        <v>324.29000000000002</v>
      </c>
      <c r="M431" s="17">
        <f t="shared" si="147"/>
        <v>0</v>
      </c>
      <c r="O431" s="384"/>
    </row>
    <row r="432" spans="2:15">
      <c r="B432" s="431"/>
      <c r="C432" s="427" t="s">
        <v>134</v>
      </c>
      <c r="D432" s="428"/>
      <c r="E432" s="429"/>
      <c r="F432" s="72" t="s">
        <v>125</v>
      </c>
      <c r="G432" s="95">
        <v>6.63</v>
      </c>
      <c r="H432" s="581">
        <f t="shared" si="143"/>
        <v>503.88</v>
      </c>
      <c r="I432" s="10">
        <v>0</v>
      </c>
      <c r="J432" s="5">
        <f t="shared" si="144"/>
        <v>5.64</v>
      </c>
      <c r="K432" s="5">
        <f t="shared" si="145"/>
        <v>0</v>
      </c>
      <c r="L432" s="125">
        <f t="shared" si="146"/>
        <v>428.3</v>
      </c>
      <c r="M432" s="17">
        <f t="shared" si="147"/>
        <v>0</v>
      </c>
      <c r="O432" s="384"/>
    </row>
    <row r="433" spans="2:16">
      <c r="B433" s="431"/>
      <c r="C433" s="427" t="s">
        <v>134</v>
      </c>
      <c r="D433" s="428"/>
      <c r="E433" s="429"/>
      <c r="F433" s="72" t="s">
        <v>126</v>
      </c>
      <c r="G433" s="96">
        <v>8.58</v>
      </c>
      <c r="H433" s="581">
        <f t="shared" si="143"/>
        <v>652.08000000000004</v>
      </c>
      <c r="I433" s="10">
        <v>0</v>
      </c>
      <c r="J433" s="5">
        <f t="shared" si="144"/>
        <v>7.29</v>
      </c>
      <c r="K433" s="5">
        <f t="shared" si="145"/>
        <v>0</v>
      </c>
      <c r="L433" s="125">
        <f t="shared" si="146"/>
        <v>554.27</v>
      </c>
      <c r="M433" s="17">
        <f t="shared" si="147"/>
        <v>0</v>
      </c>
      <c r="O433" s="384"/>
    </row>
    <row r="434" spans="2:16">
      <c r="B434" s="431"/>
      <c r="C434" s="427" t="s">
        <v>134</v>
      </c>
      <c r="D434" s="428"/>
      <c r="E434" s="429"/>
      <c r="F434" s="72" t="s">
        <v>127</v>
      </c>
      <c r="G434" s="97">
        <v>13.39</v>
      </c>
      <c r="H434" s="581">
        <f t="shared" si="143"/>
        <v>1017.6400000000001</v>
      </c>
      <c r="I434" s="10">
        <v>0</v>
      </c>
      <c r="J434" s="5">
        <f t="shared" si="144"/>
        <v>11.38</v>
      </c>
      <c r="K434" s="5">
        <f t="shared" si="145"/>
        <v>0</v>
      </c>
      <c r="L434" s="125">
        <f t="shared" si="146"/>
        <v>864.99</v>
      </c>
      <c r="M434" s="17">
        <f t="shared" si="147"/>
        <v>0</v>
      </c>
      <c r="O434" s="384"/>
    </row>
    <row r="435" spans="2:16">
      <c r="B435" s="431"/>
      <c r="C435" s="427" t="s">
        <v>134</v>
      </c>
      <c r="D435" s="428"/>
      <c r="E435" s="429"/>
      <c r="F435" s="72" t="s">
        <v>128</v>
      </c>
      <c r="G435" s="98">
        <v>24.73</v>
      </c>
      <c r="H435" s="581">
        <f t="shared" si="143"/>
        <v>1879.48</v>
      </c>
      <c r="I435" s="10">
        <v>0</v>
      </c>
      <c r="J435" s="5">
        <f t="shared" si="144"/>
        <v>21.02</v>
      </c>
      <c r="K435" s="5">
        <f t="shared" si="145"/>
        <v>0</v>
      </c>
      <c r="L435" s="125">
        <f t="shared" si="146"/>
        <v>1597.56</v>
      </c>
      <c r="M435" s="17">
        <f t="shared" si="147"/>
        <v>0</v>
      </c>
      <c r="O435" s="384"/>
    </row>
    <row r="436" spans="2:16" ht="15" thickBot="1">
      <c r="B436" s="432"/>
      <c r="C436" s="438" t="s">
        <v>134</v>
      </c>
      <c r="D436" s="439"/>
      <c r="E436" s="459"/>
      <c r="F436" s="73" t="s">
        <v>129</v>
      </c>
      <c r="G436" s="18">
        <v>40.549999999999997</v>
      </c>
      <c r="H436" s="582">
        <f t="shared" si="143"/>
        <v>3081.7999999999997</v>
      </c>
      <c r="I436" s="12">
        <v>0</v>
      </c>
      <c r="J436" s="6">
        <f t="shared" si="144"/>
        <v>34.47</v>
      </c>
      <c r="K436" s="6">
        <f t="shared" si="145"/>
        <v>0</v>
      </c>
      <c r="L436" s="126">
        <f t="shared" si="146"/>
        <v>2619.5300000000002</v>
      </c>
      <c r="M436" s="19">
        <f t="shared" si="147"/>
        <v>0</v>
      </c>
      <c r="O436" s="384"/>
    </row>
    <row r="437" spans="2:16" s="31" customFormat="1">
      <c r="G437" s="372"/>
      <c r="H437" s="613"/>
      <c r="I437" s="373"/>
      <c r="J437" s="142"/>
      <c r="K437" s="142"/>
      <c r="L437" s="374"/>
      <c r="M437" s="142"/>
      <c r="N437" s="353"/>
      <c r="O437" s="353"/>
      <c r="P437" s="353"/>
    </row>
    <row r="438" spans="2:16" s="31" customFormat="1">
      <c r="G438" s="372"/>
      <c r="H438" s="613"/>
      <c r="I438" s="373"/>
      <c r="J438" s="142"/>
      <c r="K438" s="142"/>
      <c r="L438" s="374"/>
      <c r="M438" s="142"/>
      <c r="N438" s="353"/>
      <c r="O438" s="353"/>
      <c r="P438" s="353"/>
    </row>
    <row r="439" spans="2:16" s="31" customFormat="1" ht="15.6">
      <c r="G439" s="372"/>
      <c r="H439" s="511" t="s">
        <v>195</v>
      </c>
      <c r="I439" s="511"/>
      <c r="J439" s="511"/>
      <c r="K439" s="511"/>
      <c r="L439" s="511"/>
      <c r="M439" s="375">
        <f>SUM(M11:M438)</f>
        <v>0</v>
      </c>
      <c r="N439" s="353"/>
      <c r="O439" s="353"/>
      <c r="P439" s="353"/>
    </row>
    <row r="440" spans="2:16" s="31" customFormat="1" ht="14.4" customHeight="1">
      <c r="D440" s="376"/>
      <c r="E440" s="376"/>
      <c r="F440" s="376"/>
      <c r="G440" s="372"/>
      <c r="H440" s="613"/>
      <c r="I440" s="373"/>
      <c r="J440" s="142"/>
      <c r="K440" s="142"/>
      <c r="L440" s="374"/>
      <c r="M440" s="142"/>
      <c r="N440" s="353"/>
      <c r="O440" s="353"/>
      <c r="P440" s="353"/>
    </row>
    <row r="441" spans="2:16" s="31" customFormat="1" ht="14.4" customHeight="1">
      <c r="B441" s="420" t="s">
        <v>475</v>
      </c>
      <c r="C441" s="420"/>
      <c r="D441" s="420"/>
      <c r="E441" s="420"/>
      <c r="F441" s="420"/>
      <c r="G441" s="420"/>
      <c r="H441" s="420"/>
      <c r="I441" s="420"/>
      <c r="J441" s="420"/>
      <c r="K441" s="420"/>
      <c r="L441" s="420"/>
      <c r="M441" s="420"/>
      <c r="N441" s="353"/>
      <c r="O441" s="353"/>
      <c r="P441" s="353"/>
    </row>
    <row r="442" spans="2:16" s="31" customFormat="1" ht="14.4" customHeight="1">
      <c r="B442" s="420"/>
      <c r="C442" s="420"/>
      <c r="D442" s="420"/>
      <c r="E442" s="420"/>
      <c r="F442" s="420"/>
      <c r="G442" s="420"/>
      <c r="H442" s="420"/>
      <c r="I442" s="420"/>
      <c r="J442" s="420"/>
      <c r="K442" s="420"/>
      <c r="L442" s="420"/>
      <c r="M442" s="420"/>
      <c r="N442" s="353"/>
      <c r="O442" s="353"/>
      <c r="P442" s="353"/>
    </row>
    <row r="443" spans="2:16" s="31" customFormat="1" ht="14.4" customHeight="1">
      <c r="B443" s="420"/>
      <c r="C443" s="420"/>
      <c r="D443" s="420"/>
      <c r="E443" s="420"/>
      <c r="F443" s="420"/>
      <c r="G443" s="420"/>
      <c r="H443" s="420"/>
      <c r="I443" s="420"/>
      <c r="J443" s="420"/>
      <c r="K443" s="420"/>
      <c r="L443" s="420"/>
      <c r="M443" s="420"/>
      <c r="N443" s="353"/>
      <c r="O443" s="353"/>
      <c r="P443" s="353"/>
    </row>
    <row r="444" spans="2:16" s="31" customFormat="1" ht="14.4" customHeight="1">
      <c r="B444" s="420"/>
      <c r="C444" s="420"/>
      <c r="D444" s="420"/>
      <c r="E444" s="420"/>
      <c r="F444" s="420"/>
      <c r="G444" s="420"/>
      <c r="H444" s="420"/>
      <c r="I444" s="420"/>
      <c r="J444" s="420"/>
      <c r="K444" s="420"/>
      <c r="L444" s="420"/>
      <c r="M444" s="420"/>
      <c r="N444" s="353"/>
      <c r="O444" s="353"/>
      <c r="P444" s="353"/>
    </row>
    <row r="445" spans="2:16" s="31" customFormat="1" ht="14.4" customHeight="1">
      <c r="B445" s="420"/>
      <c r="C445" s="420"/>
      <c r="D445" s="420"/>
      <c r="E445" s="420"/>
      <c r="F445" s="420"/>
      <c r="G445" s="420"/>
      <c r="H445" s="420"/>
      <c r="I445" s="420"/>
      <c r="J445" s="420"/>
      <c r="K445" s="420"/>
      <c r="L445" s="420"/>
      <c r="M445" s="420"/>
      <c r="N445" s="353"/>
      <c r="O445" s="353"/>
      <c r="P445" s="353"/>
    </row>
    <row r="446" spans="2:16" s="31" customFormat="1" ht="14.4" customHeight="1">
      <c r="B446" s="420"/>
      <c r="C446" s="420"/>
      <c r="D446" s="420"/>
      <c r="E446" s="420"/>
      <c r="F446" s="420"/>
      <c r="G446" s="420"/>
      <c r="H446" s="420"/>
      <c r="I446" s="420"/>
      <c r="J446" s="420"/>
      <c r="K446" s="420"/>
      <c r="L446" s="420"/>
      <c r="M446" s="420"/>
      <c r="N446" s="353"/>
      <c r="O446" s="353"/>
      <c r="P446" s="353"/>
    </row>
    <row r="447" spans="2:16" s="31" customFormat="1" ht="14.4" customHeight="1">
      <c r="B447" s="420"/>
      <c r="C447" s="420"/>
      <c r="D447" s="420"/>
      <c r="E447" s="420"/>
      <c r="F447" s="420"/>
      <c r="G447" s="420"/>
      <c r="H447" s="420"/>
      <c r="I447" s="420"/>
      <c r="J447" s="420"/>
      <c r="K447" s="420"/>
      <c r="L447" s="420"/>
      <c r="M447" s="420"/>
      <c r="N447" s="353"/>
      <c r="O447" s="353"/>
      <c r="P447" s="353"/>
    </row>
    <row r="448" spans="2:16" s="31" customFormat="1" ht="14.4" customHeight="1">
      <c r="B448" s="420"/>
      <c r="C448" s="420"/>
      <c r="D448" s="420"/>
      <c r="E448" s="420"/>
      <c r="F448" s="420"/>
      <c r="G448" s="420"/>
      <c r="H448" s="420"/>
      <c r="I448" s="420"/>
      <c r="J448" s="420"/>
      <c r="K448" s="420"/>
      <c r="L448" s="420"/>
      <c r="M448" s="420"/>
      <c r="N448" s="353"/>
      <c r="O448" s="353"/>
      <c r="P448" s="353"/>
    </row>
    <row r="449" spans="2:16" s="31" customFormat="1" ht="14.4" customHeight="1">
      <c r="B449" s="420"/>
      <c r="C449" s="420"/>
      <c r="D449" s="420"/>
      <c r="E449" s="420"/>
      <c r="F449" s="420"/>
      <c r="G449" s="420"/>
      <c r="H449" s="420"/>
      <c r="I449" s="420"/>
      <c r="J449" s="420"/>
      <c r="K449" s="420"/>
      <c r="L449" s="420"/>
      <c r="M449" s="420"/>
      <c r="N449" s="353"/>
      <c r="O449" s="353"/>
      <c r="P449" s="353"/>
    </row>
    <row r="450" spans="2:16" s="31" customFormat="1" ht="14.4" customHeight="1">
      <c r="B450" s="420"/>
      <c r="C450" s="420"/>
      <c r="D450" s="420"/>
      <c r="E450" s="420"/>
      <c r="F450" s="420"/>
      <c r="G450" s="420"/>
      <c r="H450" s="420"/>
      <c r="I450" s="420"/>
      <c r="J450" s="420"/>
      <c r="K450" s="420"/>
      <c r="L450" s="420"/>
      <c r="M450" s="420"/>
      <c r="N450" s="353"/>
      <c r="O450" s="353"/>
      <c r="P450" s="353"/>
    </row>
    <row r="451" spans="2:16" s="31" customFormat="1" ht="14.4" customHeight="1">
      <c r="B451" s="420"/>
      <c r="C451" s="420"/>
      <c r="D451" s="420"/>
      <c r="E451" s="420"/>
      <c r="F451" s="420"/>
      <c r="G451" s="420"/>
      <c r="H451" s="420"/>
      <c r="I451" s="420"/>
      <c r="J451" s="420"/>
      <c r="K451" s="420"/>
      <c r="L451" s="420"/>
      <c r="M451" s="420"/>
      <c r="N451" s="353"/>
      <c r="O451" s="353"/>
      <c r="P451" s="353"/>
    </row>
    <row r="452" spans="2:16" s="31" customFormat="1" ht="14.4" customHeight="1">
      <c r="B452" s="420"/>
      <c r="C452" s="420"/>
      <c r="D452" s="420"/>
      <c r="E452" s="420"/>
      <c r="F452" s="420"/>
      <c r="G452" s="420"/>
      <c r="H452" s="420"/>
      <c r="I452" s="420"/>
      <c r="J452" s="420"/>
      <c r="K452" s="420"/>
      <c r="L452" s="420"/>
      <c r="M452" s="420"/>
      <c r="N452" s="353"/>
      <c r="O452" s="353"/>
      <c r="P452" s="353"/>
    </row>
    <row r="453" spans="2:16" s="31" customFormat="1" ht="14.4" customHeight="1">
      <c r="B453" s="420"/>
      <c r="C453" s="420"/>
      <c r="D453" s="420"/>
      <c r="E453" s="420"/>
      <c r="F453" s="420"/>
      <c r="G453" s="420"/>
      <c r="H453" s="420"/>
      <c r="I453" s="420"/>
      <c r="J453" s="420"/>
      <c r="K453" s="420"/>
      <c r="L453" s="420"/>
      <c r="M453" s="420"/>
      <c r="N453" s="353"/>
      <c r="O453" s="353"/>
      <c r="P453" s="353"/>
    </row>
    <row r="454" spans="2:16" s="31" customFormat="1" ht="14.4" customHeight="1">
      <c r="C454" s="376"/>
      <c r="D454" s="376"/>
      <c r="E454" s="376"/>
      <c r="F454" s="376"/>
      <c r="G454" s="372"/>
      <c r="H454" s="613"/>
      <c r="I454" s="373"/>
      <c r="J454" s="142"/>
      <c r="K454" s="142"/>
      <c r="L454" s="374"/>
      <c r="M454" s="142"/>
      <c r="N454" s="353"/>
      <c r="O454" s="353"/>
      <c r="P454" s="353"/>
    </row>
    <row r="455" spans="2:16" s="31" customFormat="1" ht="14.4" customHeight="1">
      <c r="C455" s="376"/>
      <c r="D455" s="376"/>
      <c r="E455" s="376"/>
      <c r="F455" s="376"/>
      <c r="G455" s="372"/>
      <c r="H455" s="613"/>
      <c r="I455" s="373"/>
      <c r="J455" s="142"/>
      <c r="K455" s="142"/>
      <c r="L455" s="374"/>
      <c r="M455" s="142"/>
      <c r="N455" s="353"/>
      <c r="O455" s="353"/>
      <c r="P455" s="353"/>
    </row>
    <row r="456" spans="2:16" s="31" customFormat="1">
      <c r="G456" s="372"/>
      <c r="H456" s="613"/>
      <c r="I456" s="373"/>
      <c r="J456" s="142"/>
      <c r="K456" s="142"/>
      <c r="L456" s="374"/>
      <c r="M456" s="142"/>
      <c r="N456" s="353"/>
      <c r="O456" s="353"/>
      <c r="P456" s="353"/>
    </row>
    <row r="457" spans="2:16" s="31" customFormat="1">
      <c r="G457" s="372"/>
      <c r="H457" s="613"/>
      <c r="I457" s="373"/>
      <c r="J457" s="142"/>
      <c r="K457" s="142"/>
      <c r="L457" s="374"/>
      <c r="M457" s="142"/>
      <c r="N457" s="353"/>
      <c r="O457" s="353"/>
      <c r="P457" s="353"/>
    </row>
    <row r="458" spans="2:16" s="31" customFormat="1">
      <c r="G458" s="372"/>
      <c r="H458" s="613"/>
      <c r="I458" s="373"/>
      <c r="J458" s="142"/>
      <c r="K458" s="142"/>
      <c r="L458" s="374"/>
      <c r="M458" s="142"/>
      <c r="N458" s="353"/>
      <c r="O458" s="353"/>
      <c r="P458" s="353"/>
    </row>
    <row r="459" spans="2:16" s="31" customFormat="1">
      <c r="G459" s="372"/>
      <c r="H459" s="613"/>
      <c r="I459" s="373"/>
      <c r="J459" s="142"/>
      <c r="K459" s="142"/>
      <c r="L459" s="374"/>
      <c r="M459" s="142"/>
      <c r="N459" s="353"/>
      <c r="O459" s="353"/>
      <c r="P459" s="353"/>
    </row>
    <row r="460" spans="2:16" s="31" customFormat="1">
      <c r="G460" s="372"/>
      <c r="H460" s="613"/>
      <c r="I460" s="373"/>
      <c r="J460" s="142"/>
      <c r="K460" s="142"/>
      <c r="L460" s="374"/>
      <c r="M460" s="142"/>
      <c r="N460" s="353"/>
      <c r="O460" s="353"/>
      <c r="P460" s="353"/>
    </row>
    <row r="461" spans="2:16" s="31" customFormat="1">
      <c r="G461" s="372"/>
      <c r="H461" s="613"/>
      <c r="I461" s="373"/>
      <c r="J461" s="142"/>
      <c r="K461" s="142"/>
      <c r="L461" s="374"/>
      <c r="M461" s="142"/>
      <c r="N461" s="353"/>
      <c r="O461" s="353"/>
      <c r="P461" s="353"/>
    </row>
    <row r="462" spans="2:16" s="31" customFormat="1">
      <c r="G462" s="372"/>
      <c r="H462" s="613"/>
      <c r="I462" s="373"/>
      <c r="J462" s="142"/>
      <c r="K462" s="142"/>
      <c r="L462" s="374"/>
      <c r="M462" s="142"/>
      <c r="N462" s="353"/>
      <c r="O462" s="353"/>
      <c r="P462" s="353"/>
    </row>
    <row r="463" spans="2:16" s="31" customFormat="1">
      <c r="G463" s="372"/>
      <c r="H463" s="613"/>
      <c r="I463" s="373"/>
      <c r="J463" s="142"/>
      <c r="K463" s="142"/>
      <c r="L463" s="374"/>
      <c r="M463" s="142"/>
      <c r="N463" s="353"/>
      <c r="O463" s="353"/>
      <c r="P463" s="353"/>
    </row>
    <row r="464" spans="2:16" s="31" customFormat="1">
      <c r="G464" s="372"/>
      <c r="H464" s="613"/>
      <c r="I464" s="373"/>
      <c r="J464" s="142"/>
      <c r="K464" s="142"/>
      <c r="L464" s="374"/>
      <c r="M464" s="142"/>
      <c r="N464" s="353"/>
      <c r="O464" s="353"/>
      <c r="P464" s="353"/>
    </row>
    <row r="465" spans="7:16" s="31" customFormat="1">
      <c r="G465" s="372"/>
      <c r="H465" s="613"/>
      <c r="I465" s="373"/>
      <c r="J465" s="142"/>
      <c r="K465" s="142"/>
      <c r="L465" s="374"/>
      <c r="M465" s="142"/>
      <c r="N465" s="353"/>
      <c r="O465" s="353"/>
      <c r="P465" s="353"/>
    </row>
    <row r="466" spans="7:16" s="31" customFormat="1">
      <c r="G466" s="372"/>
      <c r="H466" s="613"/>
      <c r="I466" s="373"/>
      <c r="J466" s="142"/>
      <c r="K466" s="142"/>
      <c r="L466" s="374"/>
      <c r="M466" s="142"/>
      <c r="N466" s="353"/>
      <c r="O466" s="353"/>
      <c r="P466" s="353"/>
    </row>
    <row r="467" spans="7:16" s="31" customFormat="1">
      <c r="G467" s="372"/>
      <c r="H467" s="613"/>
      <c r="I467" s="373"/>
      <c r="J467" s="142"/>
      <c r="K467" s="142"/>
      <c r="L467" s="374"/>
      <c r="M467" s="142"/>
      <c r="N467" s="353"/>
      <c r="O467" s="353"/>
      <c r="P467" s="353"/>
    </row>
    <row r="468" spans="7:16" s="31" customFormat="1">
      <c r="G468" s="372"/>
      <c r="H468" s="613"/>
      <c r="I468" s="373"/>
      <c r="J468" s="142"/>
      <c r="K468" s="142"/>
      <c r="L468" s="374"/>
      <c r="M468" s="142"/>
      <c r="N468" s="353"/>
      <c r="O468" s="353"/>
      <c r="P468" s="353"/>
    </row>
    <row r="469" spans="7:16" s="31" customFormat="1">
      <c r="G469" s="372"/>
      <c r="H469" s="613"/>
      <c r="I469" s="373"/>
      <c r="J469" s="142"/>
      <c r="K469" s="142"/>
      <c r="L469" s="374"/>
      <c r="M469" s="142"/>
      <c r="N469" s="353"/>
      <c r="O469" s="353"/>
      <c r="P469" s="353"/>
    </row>
    <row r="470" spans="7:16" s="31" customFormat="1">
      <c r="G470" s="372"/>
      <c r="H470" s="613"/>
      <c r="I470" s="373"/>
      <c r="J470" s="142"/>
      <c r="K470" s="142"/>
      <c r="L470" s="374"/>
      <c r="M470" s="142"/>
      <c r="N470" s="353"/>
      <c r="O470" s="353"/>
      <c r="P470" s="353"/>
    </row>
    <row r="471" spans="7:16" s="31" customFormat="1">
      <c r="G471" s="372"/>
      <c r="H471" s="613"/>
      <c r="I471" s="373"/>
      <c r="J471" s="142"/>
      <c r="K471" s="142"/>
      <c r="L471" s="374"/>
      <c r="M471" s="142"/>
      <c r="N471" s="353"/>
      <c r="O471" s="353"/>
      <c r="P471" s="353"/>
    </row>
    <row r="472" spans="7:16" s="31" customFormat="1">
      <c r="G472" s="372"/>
      <c r="H472" s="613"/>
      <c r="I472" s="373"/>
      <c r="J472" s="142"/>
      <c r="K472" s="142"/>
      <c r="L472" s="374"/>
      <c r="M472" s="142"/>
      <c r="N472" s="353"/>
      <c r="O472" s="353"/>
      <c r="P472" s="353"/>
    </row>
    <row r="473" spans="7:16" s="31" customFormat="1">
      <c r="G473" s="372"/>
      <c r="H473" s="613"/>
      <c r="I473" s="373"/>
      <c r="J473" s="142"/>
      <c r="K473" s="142"/>
      <c r="L473" s="374"/>
      <c r="M473" s="142"/>
      <c r="N473" s="353"/>
      <c r="O473" s="353"/>
      <c r="P473" s="353"/>
    </row>
    <row r="474" spans="7:16" s="31" customFormat="1">
      <c r="G474" s="372"/>
      <c r="H474" s="613"/>
      <c r="I474" s="373"/>
      <c r="J474" s="142"/>
      <c r="K474" s="142"/>
      <c r="L474" s="374"/>
      <c r="M474" s="142"/>
      <c r="N474" s="353"/>
      <c r="O474" s="353"/>
      <c r="P474" s="353"/>
    </row>
    <row r="475" spans="7:16" s="31" customFormat="1">
      <c r="G475" s="372"/>
      <c r="H475" s="613"/>
      <c r="I475" s="373"/>
      <c r="J475" s="142"/>
      <c r="K475" s="142"/>
      <c r="L475" s="374"/>
      <c r="M475" s="142"/>
      <c r="N475" s="353"/>
      <c r="O475" s="353"/>
      <c r="P475" s="353"/>
    </row>
    <row r="476" spans="7:16" s="31" customFormat="1">
      <c r="G476" s="372"/>
      <c r="H476" s="613"/>
      <c r="I476" s="373"/>
      <c r="J476" s="142"/>
      <c r="K476" s="142"/>
      <c r="L476" s="374"/>
      <c r="M476" s="142"/>
      <c r="N476" s="353"/>
      <c r="O476" s="353"/>
      <c r="P476" s="353"/>
    </row>
    <row r="477" spans="7:16" s="31" customFormat="1">
      <c r="G477" s="372"/>
      <c r="H477" s="613"/>
      <c r="I477" s="373"/>
      <c r="J477" s="142"/>
      <c r="K477" s="142"/>
      <c r="L477" s="374"/>
      <c r="M477" s="142"/>
      <c r="N477" s="353"/>
      <c r="O477" s="353"/>
      <c r="P477" s="353"/>
    </row>
    <row r="478" spans="7:16" s="31" customFormat="1">
      <c r="G478" s="372"/>
      <c r="H478" s="613"/>
      <c r="I478" s="373"/>
      <c r="J478" s="142"/>
      <c r="K478" s="142"/>
      <c r="L478" s="374"/>
      <c r="M478" s="142"/>
      <c r="N478" s="353"/>
      <c r="O478" s="353"/>
      <c r="P478" s="353"/>
    </row>
    <row r="479" spans="7:16" s="31" customFormat="1">
      <c r="G479" s="372"/>
      <c r="H479" s="613"/>
      <c r="I479" s="373"/>
      <c r="J479" s="142"/>
      <c r="K479" s="142"/>
      <c r="L479" s="374"/>
      <c r="M479" s="142"/>
      <c r="N479" s="353"/>
      <c r="O479" s="353"/>
      <c r="P479" s="353"/>
    </row>
    <row r="480" spans="7:16" s="31" customFormat="1">
      <c r="G480" s="372"/>
      <c r="H480" s="613"/>
      <c r="I480" s="373"/>
      <c r="J480" s="142"/>
      <c r="K480" s="142"/>
      <c r="L480" s="374"/>
      <c r="M480" s="142"/>
      <c r="N480" s="353"/>
      <c r="O480" s="353"/>
      <c r="P480" s="353"/>
    </row>
    <row r="481" spans="7:16" s="31" customFormat="1">
      <c r="G481" s="372"/>
      <c r="H481" s="613"/>
      <c r="I481" s="373"/>
      <c r="J481" s="142"/>
      <c r="K481" s="142"/>
      <c r="L481" s="374"/>
      <c r="M481" s="142"/>
      <c r="N481" s="353"/>
      <c r="O481" s="353"/>
      <c r="P481" s="353"/>
    </row>
    <row r="482" spans="7:16" s="31" customFormat="1">
      <c r="G482" s="372"/>
      <c r="H482" s="613"/>
      <c r="I482" s="373"/>
      <c r="J482" s="142"/>
      <c r="K482" s="142"/>
      <c r="L482" s="374"/>
      <c r="M482" s="142"/>
      <c r="N482" s="353"/>
      <c r="O482" s="353"/>
      <c r="P482" s="353"/>
    </row>
    <row r="483" spans="7:16" s="31" customFormat="1">
      <c r="G483" s="372"/>
      <c r="H483" s="613"/>
      <c r="I483" s="373"/>
      <c r="J483" s="142"/>
      <c r="K483" s="142"/>
      <c r="L483" s="374"/>
      <c r="M483" s="142"/>
      <c r="N483" s="353"/>
      <c r="O483" s="353"/>
      <c r="P483" s="353"/>
    </row>
    <row r="484" spans="7:16" s="31" customFormat="1">
      <c r="G484" s="372"/>
      <c r="H484" s="613"/>
      <c r="I484" s="373"/>
      <c r="J484" s="142"/>
      <c r="K484" s="142"/>
      <c r="L484" s="374"/>
      <c r="M484" s="142"/>
      <c r="N484" s="353"/>
      <c r="O484" s="353"/>
      <c r="P484" s="353"/>
    </row>
    <row r="485" spans="7:16" s="31" customFormat="1">
      <c r="G485" s="372"/>
      <c r="H485" s="613"/>
      <c r="I485" s="373"/>
      <c r="J485" s="142"/>
      <c r="K485" s="142"/>
      <c r="L485" s="374"/>
      <c r="M485" s="142"/>
      <c r="N485" s="353"/>
      <c r="O485" s="353"/>
      <c r="P485" s="353"/>
    </row>
    <row r="486" spans="7:16" s="31" customFormat="1">
      <c r="G486" s="372"/>
      <c r="H486" s="613"/>
      <c r="I486" s="373"/>
      <c r="J486" s="142"/>
      <c r="K486" s="142"/>
      <c r="L486" s="374"/>
      <c r="M486" s="142"/>
      <c r="N486" s="353"/>
      <c r="O486" s="353"/>
      <c r="P486" s="353"/>
    </row>
    <row r="487" spans="7:16" s="31" customFormat="1">
      <c r="G487" s="372"/>
      <c r="H487" s="613"/>
      <c r="I487" s="373"/>
      <c r="J487" s="142"/>
      <c r="K487" s="142"/>
      <c r="L487" s="374"/>
      <c r="M487" s="142"/>
      <c r="N487" s="353"/>
      <c r="O487" s="353"/>
      <c r="P487" s="353"/>
    </row>
    <row r="488" spans="7:16" s="31" customFormat="1">
      <c r="G488" s="372"/>
      <c r="H488" s="613"/>
      <c r="I488" s="373"/>
      <c r="J488" s="142"/>
      <c r="K488" s="142"/>
      <c r="L488" s="374"/>
      <c r="M488" s="142"/>
      <c r="N488" s="353"/>
      <c r="O488" s="353"/>
      <c r="P488" s="353"/>
    </row>
    <row r="489" spans="7:16" s="31" customFormat="1">
      <c r="G489" s="372"/>
      <c r="H489" s="613"/>
      <c r="I489" s="373"/>
      <c r="J489" s="142"/>
      <c r="K489" s="142"/>
      <c r="L489" s="374"/>
      <c r="M489" s="142"/>
      <c r="N489" s="353"/>
      <c r="O489" s="353"/>
      <c r="P489" s="353"/>
    </row>
    <row r="490" spans="7:16" s="31" customFormat="1">
      <c r="G490" s="372"/>
      <c r="H490" s="613"/>
      <c r="I490" s="373"/>
      <c r="J490" s="142"/>
      <c r="K490" s="142"/>
      <c r="L490" s="374"/>
      <c r="M490" s="142"/>
      <c r="N490" s="353"/>
      <c r="O490" s="353"/>
      <c r="P490" s="353"/>
    </row>
    <row r="491" spans="7:16" s="31" customFormat="1">
      <c r="G491" s="372"/>
      <c r="H491" s="613"/>
      <c r="I491" s="373"/>
      <c r="J491" s="142"/>
      <c r="K491" s="142"/>
      <c r="L491" s="374"/>
      <c r="M491" s="142"/>
      <c r="N491" s="353"/>
      <c r="O491" s="353"/>
      <c r="P491" s="353"/>
    </row>
    <row r="492" spans="7:16" s="31" customFormat="1">
      <c r="G492" s="372"/>
      <c r="H492" s="613"/>
      <c r="I492" s="373"/>
      <c r="J492" s="142"/>
      <c r="K492" s="142"/>
      <c r="L492" s="374"/>
      <c r="M492" s="142"/>
      <c r="N492" s="353"/>
      <c r="O492" s="353"/>
      <c r="P492" s="353"/>
    </row>
    <row r="493" spans="7:16" s="31" customFormat="1">
      <c r="G493" s="372"/>
      <c r="H493" s="613"/>
      <c r="I493" s="373"/>
      <c r="J493" s="142"/>
      <c r="K493" s="142"/>
      <c r="L493" s="374"/>
      <c r="M493" s="142"/>
      <c r="N493" s="353"/>
      <c r="O493" s="353"/>
      <c r="P493" s="353"/>
    </row>
    <row r="494" spans="7:16" s="31" customFormat="1">
      <c r="G494" s="372"/>
      <c r="H494" s="613"/>
      <c r="I494" s="373"/>
      <c r="J494" s="142"/>
      <c r="K494" s="142"/>
      <c r="L494" s="374"/>
      <c r="M494" s="142"/>
      <c r="N494" s="353"/>
      <c r="O494" s="353"/>
      <c r="P494" s="353"/>
    </row>
    <row r="495" spans="7:16" s="31" customFormat="1">
      <c r="G495" s="372"/>
      <c r="H495" s="613"/>
      <c r="I495" s="373"/>
      <c r="J495" s="142"/>
      <c r="K495" s="142"/>
      <c r="L495" s="374"/>
      <c r="M495" s="142"/>
      <c r="N495" s="353"/>
      <c r="O495" s="353"/>
      <c r="P495" s="353"/>
    </row>
    <row r="496" spans="7:16" s="31" customFormat="1">
      <c r="G496" s="372"/>
      <c r="H496" s="613"/>
      <c r="I496" s="373"/>
      <c r="J496" s="142"/>
      <c r="K496" s="142"/>
      <c r="L496" s="374"/>
      <c r="M496" s="142"/>
      <c r="N496" s="353"/>
      <c r="O496" s="353"/>
      <c r="P496" s="353"/>
    </row>
    <row r="497" spans="7:16" s="31" customFormat="1">
      <c r="G497" s="372"/>
      <c r="H497" s="613"/>
      <c r="I497" s="373"/>
      <c r="J497" s="142"/>
      <c r="K497" s="142"/>
      <c r="L497" s="374"/>
      <c r="M497" s="142"/>
      <c r="N497" s="353"/>
      <c r="O497" s="353"/>
      <c r="P497" s="353"/>
    </row>
    <row r="498" spans="7:16" s="31" customFormat="1">
      <c r="G498" s="372"/>
      <c r="H498" s="613"/>
      <c r="I498" s="373"/>
      <c r="J498" s="142"/>
      <c r="K498" s="142"/>
      <c r="L498" s="374"/>
      <c r="M498" s="142"/>
      <c r="N498" s="353"/>
      <c r="O498" s="353"/>
      <c r="P498" s="353"/>
    </row>
    <row r="499" spans="7:16" s="31" customFormat="1">
      <c r="G499" s="372"/>
      <c r="H499" s="613"/>
      <c r="I499" s="373"/>
      <c r="J499" s="142"/>
      <c r="K499" s="142"/>
      <c r="L499" s="374"/>
      <c r="M499" s="142"/>
      <c r="N499" s="353"/>
      <c r="O499" s="353"/>
      <c r="P499" s="353"/>
    </row>
    <row r="500" spans="7:16" s="31" customFormat="1">
      <c r="G500" s="372"/>
      <c r="H500" s="613"/>
      <c r="I500" s="373"/>
      <c r="J500" s="142"/>
      <c r="K500" s="142"/>
      <c r="L500" s="374"/>
      <c r="M500" s="142"/>
      <c r="N500" s="353"/>
      <c r="O500" s="353"/>
      <c r="P500" s="353"/>
    </row>
    <row r="501" spans="7:16" s="31" customFormat="1">
      <c r="G501" s="372"/>
      <c r="H501" s="613"/>
      <c r="I501" s="373"/>
      <c r="J501" s="142"/>
      <c r="K501" s="142"/>
      <c r="L501" s="374"/>
      <c r="M501" s="142"/>
      <c r="N501" s="353"/>
      <c r="O501" s="353"/>
      <c r="P501" s="353"/>
    </row>
    <row r="502" spans="7:16" s="31" customFormat="1">
      <c r="G502" s="372"/>
      <c r="H502" s="613"/>
      <c r="I502" s="373"/>
      <c r="J502" s="142"/>
      <c r="K502" s="142"/>
      <c r="L502" s="374"/>
      <c r="M502" s="142"/>
      <c r="N502" s="353"/>
      <c r="O502" s="353"/>
      <c r="P502" s="353"/>
    </row>
    <row r="503" spans="7:16" s="31" customFormat="1">
      <c r="G503" s="372"/>
      <c r="H503" s="613"/>
      <c r="I503" s="373"/>
      <c r="J503" s="142"/>
      <c r="K503" s="142"/>
      <c r="L503" s="374"/>
      <c r="M503" s="142"/>
      <c r="N503" s="353"/>
      <c r="O503" s="353"/>
      <c r="P503" s="353"/>
    </row>
    <row r="504" spans="7:16" s="31" customFormat="1">
      <c r="G504" s="372"/>
      <c r="H504" s="613"/>
      <c r="I504" s="373"/>
      <c r="J504" s="142"/>
      <c r="K504" s="142"/>
      <c r="L504" s="374"/>
      <c r="M504" s="142"/>
      <c r="N504" s="353"/>
      <c r="O504" s="353"/>
      <c r="P504" s="353"/>
    </row>
    <row r="505" spans="7:16" s="31" customFormat="1">
      <c r="G505" s="372"/>
      <c r="H505" s="613"/>
      <c r="I505" s="373"/>
      <c r="J505" s="142"/>
      <c r="K505" s="142"/>
      <c r="L505" s="374"/>
      <c r="M505" s="142"/>
      <c r="N505" s="353"/>
      <c r="O505" s="353"/>
      <c r="P505" s="353"/>
    </row>
    <row r="506" spans="7:16" s="31" customFormat="1">
      <c r="G506" s="372"/>
      <c r="H506" s="613"/>
      <c r="I506" s="373"/>
      <c r="J506" s="142"/>
      <c r="K506" s="142"/>
      <c r="L506" s="374"/>
      <c r="M506" s="142"/>
      <c r="N506" s="353"/>
      <c r="O506" s="353"/>
      <c r="P506" s="353"/>
    </row>
    <row r="507" spans="7:16" s="31" customFormat="1">
      <c r="G507" s="372"/>
      <c r="H507" s="613"/>
      <c r="I507" s="373"/>
      <c r="J507" s="142"/>
      <c r="K507" s="142"/>
      <c r="L507" s="374"/>
      <c r="M507" s="142"/>
      <c r="N507" s="353"/>
      <c r="O507" s="353"/>
      <c r="P507" s="353"/>
    </row>
    <row r="508" spans="7:16" s="31" customFormat="1">
      <c r="G508" s="372"/>
      <c r="H508" s="613"/>
      <c r="I508" s="373"/>
      <c r="J508" s="142"/>
      <c r="K508" s="142"/>
      <c r="L508" s="374"/>
      <c r="M508" s="142"/>
      <c r="N508" s="353"/>
      <c r="O508" s="353"/>
      <c r="P508" s="353"/>
    </row>
    <row r="509" spans="7:16" s="31" customFormat="1">
      <c r="G509" s="372"/>
      <c r="H509" s="613"/>
      <c r="I509" s="373"/>
      <c r="J509" s="142"/>
      <c r="K509" s="142"/>
      <c r="L509" s="374"/>
      <c r="M509" s="142"/>
      <c r="N509" s="353"/>
      <c r="O509" s="353"/>
      <c r="P509" s="353"/>
    </row>
    <row r="510" spans="7:16" s="31" customFormat="1">
      <c r="G510" s="372"/>
      <c r="H510" s="613"/>
      <c r="I510" s="373"/>
      <c r="J510" s="142"/>
      <c r="K510" s="142"/>
      <c r="L510" s="374"/>
      <c r="M510" s="142"/>
      <c r="N510" s="353"/>
      <c r="O510" s="353"/>
      <c r="P510" s="353"/>
    </row>
    <row r="511" spans="7:16" s="31" customFormat="1">
      <c r="G511" s="372"/>
      <c r="H511" s="613"/>
      <c r="I511" s="373"/>
      <c r="J511" s="142"/>
      <c r="K511" s="142"/>
      <c r="L511" s="374"/>
      <c r="M511" s="142"/>
      <c r="N511" s="353"/>
      <c r="O511" s="353"/>
      <c r="P511" s="353"/>
    </row>
    <row r="512" spans="7:16" s="31" customFormat="1">
      <c r="G512" s="372"/>
      <c r="H512" s="613"/>
      <c r="I512" s="373"/>
      <c r="J512" s="142"/>
      <c r="K512" s="142"/>
      <c r="L512" s="374"/>
      <c r="M512" s="142"/>
      <c r="N512" s="353"/>
      <c r="O512" s="353"/>
      <c r="P512" s="353"/>
    </row>
    <row r="513" spans="7:16" s="31" customFormat="1">
      <c r="G513" s="372"/>
      <c r="H513" s="613"/>
      <c r="I513" s="373"/>
      <c r="J513" s="142"/>
      <c r="K513" s="142"/>
      <c r="L513" s="374"/>
      <c r="M513" s="142"/>
      <c r="N513" s="353"/>
      <c r="O513" s="353"/>
      <c r="P513" s="353"/>
    </row>
    <row r="514" spans="7:16" s="31" customFormat="1">
      <c r="G514" s="372"/>
      <c r="H514" s="613"/>
      <c r="I514" s="373"/>
      <c r="J514" s="142"/>
      <c r="K514" s="142"/>
      <c r="L514" s="374"/>
      <c r="M514" s="142"/>
      <c r="N514" s="353"/>
      <c r="O514" s="353"/>
      <c r="P514" s="353"/>
    </row>
    <row r="515" spans="7:16" s="31" customFormat="1">
      <c r="G515" s="372"/>
      <c r="H515" s="613"/>
      <c r="I515" s="373"/>
      <c r="J515" s="142"/>
      <c r="K515" s="142"/>
      <c r="L515" s="374"/>
      <c r="M515" s="142"/>
      <c r="N515" s="353"/>
      <c r="O515" s="353"/>
      <c r="P515" s="353"/>
    </row>
    <row r="516" spans="7:16" s="31" customFormat="1">
      <c r="G516" s="372"/>
      <c r="H516" s="613"/>
      <c r="I516" s="373"/>
      <c r="J516" s="142"/>
      <c r="K516" s="142"/>
      <c r="L516" s="374"/>
      <c r="M516" s="142"/>
      <c r="N516" s="353"/>
      <c r="O516" s="353"/>
      <c r="P516" s="353"/>
    </row>
    <row r="517" spans="7:16" s="31" customFormat="1">
      <c r="G517" s="372"/>
      <c r="H517" s="613"/>
      <c r="I517" s="373"/>
      <c r="J517" s="142"/>
      <c r="K517" s="142"/>
      <c r="L517" s="374"/>
      <c r="M517" s="142"/>
      <c r="N517" s="353"/>
      <c r="O517" s="353"/>
      <c r="P517" s="353"/>
    </row>
    <row r="518" spans="7:16" s="31" customFormat="1">
      <c r="G518" s="372"/>
      <c r="H518" s="613"/>
      <c r="I518" s="373"/>
      <c r="J518" s="142"/>
      <c r="K518" s="142"/>
      <c r="L518" s="374"/>
      <c r="M518" s="142"/>
      <c r="N518" s="353"/>
      <c r="O518" s="353"/>
      <c r="P518" s="353"/>
    </row>
    <row r="519" spans="7:16" s="31" customFormat="1">
      <c r="G519" s="372"/>
      <c r="H519" s="613"/>
      <c r="I519" s="373"/>
      <c r="J519" s="142"/>
      <c r="K519" s="142"/>
      <c r="L519" s="374"/>
      <c r="M519" s="142"/>
      <c r="N519" s="353"/>
      <c r="O519" s="353"/>
      <c r="P519" s="353"/>
    </row>
    <row r="520" spans="7:16" s="31" customFormat="1">
      <c r="G520" s="372"/>
      <c r="H520" s="613"/>
      <c r="I520" s="373"/>
      <c r="J520" s="142"/>
      <c r="K520" s="142"/>
      <c r="L520" s="374"/>
      <c r="M520" s="142"/>
      <c r="N520" s="353"/>
      <c r="O520" s="353"/>
      <c r="P520" s="353"/>
    </row>
    <row r="521" spans="7:16" s="31" customFormat="1">
      <c r="G521" s="372"/>
      <c r="H521" s="613"/>
      <c r="I521" s="373"/>
      <c r="J521" s="142"/>
      <c r="K521" s="142"/>
      <c r="L521" s="374"/>
      <c r="M521" s="142"/>
      <c r="N521" s="353"/>
      <c r="O521" s="353"/>
      <c r="P521" s="353"/>
    </row>
    <row r="522" spans="7:16" s="31" customFormat="1">
      <c r="G522" s="372"/>
      <c r="H522" s="613"/>
      <c r="I522" s="373"/>
      <c r="J522" s="142"/>
      <c r="K522" s="142"/>
      <c r="L522" s="374"/>
      <c r="M522" s="142"/>
      <c r="N522" s="353"/>
      <c r="O522" s="353"/>
      <c r="P522" s="353"/>
    </row>
    <row r="523" spans="7:16" s="31" customFormat="1">
      <c r="G523" s="372"/>
      <c r="H523" s="613"/>
      <c r="I523" s="373"/>
      <c r="J523" s="142"/>
      <c r="K523" s="142"/>
      <c r="L523" s="374"/>
      <c r="M523" s="142"/>
      <c r="N523" s="353"/>
      <c r="O523" s="353"/>
      <c r="P523" s="353"/>
    </row>
    <row r="524" spans="7:16" s="31" customFormat="1">
      <c r="G524" s="372"/>
      <c r="H524" s="613"/>
      <c r="I524" s="373"/>
      <c r="J524" s="142"/>
      <c r="K524" s="142"/>
      <c r="L524" s="374"/>
      <c r="M524" s="142"/>
      <c r="N524" s="353"/>
      <c r="O524" s="353"/>
      <c r="P524" s="353"/>
    </row>
    <row r="525" spans="7:16" s="31" customFormat="1">
      <c r="G525" s="372"/>
      <c r="H525" s="613"/>
      <c r="I525" s="373"/>
      <c r="J525" s="142"/>
      <c r="K525" s="142"/>
      <c r="L525" s="374"/>
      <c r="M525" s="142"/>
      <c r="N525" s="353"/>
      <c r="O525" s="353"/>
      <c r="P525" s="353"/>
    </row>
    <row r="526" spans="7:16" s="31" customFormat="1">
      <c r="G526" s="372"/>
      <c r="H526" s="613"/>
      <c r="I526" s="373"/>
      <c r="J526" s="142"/>
      <c r="K526" s="142"/>
      <c r="L526" s="374"/>
      <c r="M526" s="142"/>
      <c r="N526" s="353"/>
      <c r="O526" s="353"/>
      <c r="P526" s="353"/>
    </row>
    <row r="527" spans="7:16" s="31" customFormat="1">
      <c r="G527" s="372"/>
      <c r="H527" s="613"/>
      <c r="I527" s="373"/>
      <c r="J527" s="142"/>
      <c r="K527" s="142"/>
      <c r="L527" s="374"/>
      <c r="M527" s="142"/>
      <c r="N527" s="353"/>
      <c r="O527" s="353"/>
      <c r="P527" s="353"/>
    </row>
    <row r="528" spans="7:16" s="31" customFormat="1">
      <c r="G528" s="372"/>
      <c r="H528" s="613"/>
      <c r="I528" s="373"/>
      <c r="J528" s="142"/>
      <c r="K528" s="142"/>
      <c r="L528" s="374"/>
      <c r="M528" s="142"/>
      <c r="N528" s="353"/>
      <c r="O528" s="353"/>
      <c r="P528" s="353"/>
    </row>
    <row r="529" spans="7:16" s="31" customFormat="1">
      <c r="G529" s="372"/>
      <c r="H529" s="613"/>
      <c r="I529" s="373"/>
      <c r="J529" s="142"/>
      <c r="K529" s="142"/>
      <c r="L529" s="374"/>
      <c r="M529" s="142"/>
      <c r="N529" s="353"/>
      <c r="O529" s="353"/>
      <c r="P529" s="353"/>
    </row>
    <row r="530" spans="7:16" s="31" customFormat="1">
      <c r="G530" s="372"/>
      <c r="H530" s="613"/>
      <c r="I530" s="373"/>
      <c r="J530" s="142"/>
      <c r="K530" s="142"/>
      <c r="L530" s="374"/>
      <c r="M530" s="142"/>
      <c r="N530" s="353"/>
      <c r="O530" s="353"/>
      <c r="P530" s="353"/>
    </row>
    <row r="531" spans="7:16" s="31" customFormat="1">
      <c r="G531" s="372"/>
      <c r="H531" s="613"/>
      <c r="I531" s="373"/>
      <c r="J531" s="142"/>
      <c r="K531" s="142"/>
      <c r="L531" s="374"/>
      <c r="M531" s="142"/>
      <c r="N531" s="353"/>
      <c r="O531" s="353"/>
      <c r="P531" s="353"/>
    </row>
    <row r="532" spans="7:16" s="31" customFormat="1">
      <c r="G532" s="372"/>
      <c r="H532" s="613"/>
      <c r="I532" s="373"/>
      <c r="J532" s="142"/>
      <c r="K532" s="142"/>
      <c r="L532" s="374"/>
      <c r="M532" s="142"/>
      <c r="N532" s="353"/>
      <c r="O532" s="353"/>
      <c r="P532" s="353"/>
    </row>
    <row r="533" spans="7:16" s="31" customFormat="1">
      <c r="G533" s="372"/>
      <c r="H533" s="613"/>
      <c r="I533" s="373"/>
      <c r="J533" s="142"/>
      <c r="K533" s="142"/>
      <c r="L533" s="374"/>
      <c r="M533" s="142"/>
      <c r="N533" s="353"/>
      <c r="O533" s="353"/>
      <c r="P533" s="353"/>
    </row>
    <row r="534" spans="7:16" s="31" customFormat="1">
      <c r="G534" s="372"/>
      <c r="H534" s="613"/>
      <c r="I534" s="373"/>
      <c r="J534" s="142"/>
      <c r="K534" s="142"/>
      <c r="L534" s="374"/>
      <c r="M534" s="142"/>
      <c r="N534" s="353"/>
      <c r="O534" s="353"/>
      <c r="P534" s="353"/>
    </row>
    <row r="535" spans="7:16" s="31" customFormat="1">
      <c r="G535" s="372"/>
      <c r="H535" s="613"/>
      <c r="I535" s="373"/>
      <c r="J535" s="142"/>
      <c r="K535" s="142"/>
      <c r="L535" s="374"/>
      <c r="M535" s="142"/>
      <c r="N535" s="353"/>
      <c r="O535" s="353"/>
      <c r="P535" s="353"/>
    </row>
    <row r="536" spans="7:16" s="31" customFormat="1">
      <c r="G536" s="372"/>
      <c r="H536" s="613"/>
      <c r="I536" s="373"/>
      <c r="J536" s="142"/>
      <c r="K536" s="142"/>
      <c r="L536" s="374"/>
      <c r="M536" s="142"/>
      <c r="N536" s="353"/>
      <c r="O536" s="353"/>
      <c r="P536" s="353"/>
    </row>
    <row r="537" spans="7:16" s="31" customFormat="1">
      <c r="G537" s="372"/>
      <c r="H537" s="613"/>
      <c r="I537" s="373"/>
      <c r="J537" s="142"/>
      <c r="K537" s="142"/>
      <c r="L537" s="374"/>
      <c r="M537" s="142"/>
      <c r="N537" s="353"/>
      <c r="O537" s="353"/>
      <c r="P537" s="353"/>
    </row>
    <row r="538" spans="7:16" s="31" customFormat="1">
      <c r="G538" s="372"/>
      <c r="H538" s="613"/>
      <c r="I538" s="373"/>
      <c r="J538" s="142"/>
      <c r="K538" s="142"/>
      <c r="L538" s="374"/>
      <c r="M538" s="142"/>
      <c r="N538" s="353"/>
      <c r="O538" s="353"/>
      <c r="P538" s="353"/>
    </row>
    <row r="539" spans="7:16" s="31" customFormat="1">
      <c r="G539" s="372"/>
      <c r="H539" s="613"/>
      <c r="I539" s="373"/>
      <c r="J539" s="142"/>
      <c r="K539" s="142"/>
      <c r="L539" s="374"/>
      <c r="M539" s="142"/>
      <c r="N539" s="353"/>
      <c r="O539" s="353"/>
      <c r="P539" s="353"/>
    </row>
    <row r="540" spans="7:16" s="31" customFormat="1">
      <c r="G540" s="372"/>
      <c r="H540" s="613"/>
      <c r="I540" s="373"/>
      <c r="J540" s="142"/>
      <c r="K540" s="142"/>
      <c r="L540" s="374"/>
      <c r="M540" s="142"/>
      <c r="N540" s="353"/>
      <c r="O540" s="353"/>
      <c r="P540" s="353"/>
    </row>
    <row r="541" spans="7:16" s="31" customFormat="1">
      <c r="G541" s="372"/>
      <c r="H541" s="613"/>
      <c r="I541" s="373"/>
      <c r="J541" s="142"/>
      <c r="K541" s="142"/>
      <c r="L541" s="374"/>
      <c r="M541" s="142"/>
      <c r="N541" s="353"/>
      <c r="O541" s="353"/>
      <c r="P541" s="353"/>
    </row>
    <row r="542" spans="7:16" s="31" customFormat="1">
      <c r="G542" s="372"/>
      <c r="H542" s="613"/>
      <c r="I542" s="373"/>
      <c r="J542" s="142"/>
      <c r="K542" s="142"/>
      <c r="L542" s="374"/>
      <c r="M542" s="142"/>
      <c r="N542" s="353"/>
      <c r="O542" s="353"/>
      <c r="P542" s="353"/>
    </row>
    <row r="543" spans="7:16" s="31" customFormat="1">
      <c r="G543" s="372"/>
      <c r="H543" s="613"/>
      <c r="I543" s="373"/>
      <c r="J543" s="142"/>
      <c r="K543" s="142"/>
      <c r="L543" s="374"/>
      <c r="M543" s="142"/>
      <c r="N543" s="353"/>
      <c r="O543" s="353"/>
      <c r="P543" s="353"/>
    </row>
    <row r="544" spans="7:16" s="31" customFormat="1">
      <c r="G544" s="372"/>
      <c r="H544" s="613"/>
      <c r="I544" s="373"/>
      <c r="J544" s="142"/>
      <c r="K544" s="142"/>
      <c r="L544" s="374"/>
      <c r="M544" s="142"/>
      <c r="N544" s="353"/>
      <c r="O544" s="353"/>
      <c r="P544" s="353"/>
    </row>
    <row r="545" spans="7:16" s="31" customFormat="1">
      <c r="G545" s="372"/>
      <c r="H545" s="613"/>
      <c r="I545" s="373"/>
      <c r="J545" s="142"/>
      <c r="K545" s="142"/>
      <c r="L545" s="374"/>
      <c r="M545" s="142"/>
      <c r="N545" s="353"/>
      <c r="O545" s="353"/>
      <c r="P545" s="353"/>
    </row>
    <row r="546" spans="7:16" s="31" customFormat="1">
      <c r="G546" s="372"/>
      <c r="H546" s="613"/>
      <c r="I546" s="373"/>
      <c r="J546" s="142"/>
      <c r="K546" s="142"/>
      <c r="L546" s="374"/>
      <c r="M546" s="142"/>
      <c r="N546" s="353"/>
      <c r="O546" s="353"/>
      <c r="P546" s="353"/>
    </row>
    <row r="547" spans="7:16" s="31" customFormat="1">
      <c r="G547" s="372"/>
      <c r="H547" s="613"/>
      <c r="I547" s="373"/>
      <c r="J547" s="142"/>
      <c r="K547" s="142"/>
      <c r="L547" s="374"/>
      <c r="M547" s="142"/>
      <c r="N547" s="353"/>
      <c r="O547" s="353"/>
      <c r="P547" s="353"/>
    </row>
    <row r="548" spans="7:16" s="31" customFormat="1">
      <c r="G548" s="372"/>
      <c r="H548" s="613"/>
      <c r="I548" s="373"/>
      <c r="J548" s="142"/>
      <c r="K548" s="142"/>
      <c r="L548" s="374"/>
      <c r="M548" s="142"/>
      <c r="N548" s="353"/>
      <c r="O548" s="353"/>
      <c r="P548" s="353"/>
    </row>
    <row r="549" spans="7:16" s="31" customFormat="1">
      <c r="G549" s="372"/>
      <c r="H549" s="613"/>
      <c r="I549" s="373"/>
      <c r="J549" s="142"/>
      <c r="K549" s="142"/>
      <c r="L549" s="374"/>
      <c r="M549" s="142"/>
      <c r="N549" s="353"/>
      <c r="O549" s="353"/>
      <c r="P549" s="353"/>
    </row>
    <row r="550" spans="7:16" s="31" customFormat="1">
      <c r="G550" s="372"/>
      <c r="H550" s="613"/>
      <c r="I550" s="373"/>
      <c r="J550" s="142"/>
      <c r="K550" s="142"/>
      <c r="L550" s="374"/>
      <c r="M550" s="142"/>
      <c r="N550" s="353"/>
      <c r="O550" s="353"/>
      <c r="P550" s="353"/>
    </row>
    <row r="551" spans="7:16" s="31" customFormat="1">
      <c r="G551" s="372"/>
      <c r="H551" s="613"/>
      <c r="I551" s="373"/>
      <c r="J551" s="142"/>
      <c r="K551" s="142"/>
      <c r="L551" s="374"/>
      <c r="M551" s="142"/>
      <c r="N551" s="353"/>
      <c r="O551" s="353"/>
      <c r="P551" s="353"/>
    </row>
    <row r="552" spans="7:16" s="31" customFormat="1">
      <c r="G552" s="372"/>
      <c r="H552" s="613"/>
      <c r="I552" s="373"/>
      <c r="J552" s="142"/>
      <c r="K552" s="142"/>
      <c r="L552" s="374"/>
      <c r="M552" s="142"/>
      <c r="N552" s="353"/>
      <c r="O552" s="353"/>
      <c r="P552" s="353"/>
    </row>
    <row r="553" spans="7:16" s="31" customFormat="1">
      <c r="G553" s="372"/>
      <c r="H553" s="613"/>
      <c r="I553" s="373"/>
      <c r="J553" s="142"/>
      <c r="K553" s="142"/>
      <c r="L553" s="374"/>
      <c r="M553" s="142"/>
      <c r="N553" s="353"/>
      <c r="O553" s="353"/>
      <c r="P553" s="353"/>
    </row>
    <row r="554" spans="7:16" s="31" customFormat="1">
      <c r="G554" s="372"/>
      <c r="H554" s="613"/>
      <c r="I554" s="373"/>
      <c r="J554" s="142"/>
      <c r="K554" s="142"/>
      <c r="L554" s="374"/>
      <c r="M554" s="142"/>
      <c r="N554" s="353"/>
      <c r="O554" s="353"/>
      <c r="P554" s="353"/>
    </row>
    <row r="555" spans="7:16" s="31" customFormat="1">
      <c r="G555" s="372"/>
      <c r="H555" s="613"/>
      <c r="I555" s="373"/>
      <c r="J555" s="142"/>
      <c r="K555" s="142"/>
      <c r="L555" s="374"/>
      <c r="M555" s="142"/>
      <c r="N555" s="353"/>
      <c r="O555" s="353"/>
      <c r="P555" s="353"/>
    </row>
    <row r="556" spans="7:16" s="31" customFormat="1">
      <c r="G556" s="372"/>
      <c r="H556" s="613"/>
      <c r="I556" s="373"/>
      <c r="J556" s="142"/>
      <c r="K556" s="142"/>
      <c r="L556" s="374"/>
      <c r="M556" s="142"/>
      <c r="N556" s="353"/>
      <c r="O556" s="353"/>
      <c r="P556" s="353"/>
    </row>
    <row r="557" spans="7:16" s="31" customFormat="1">
      <c r="G557" s="372"/>
      <c r="H557" s="613"/>
      <c r="I557" s="373"/>
      <c r="J557" s="142"/>
      <c r="K557" s="142"/>
      <c r="L557" s="374"/>
      <c r="M557" s="142"/>
      <c r="N557" s="353"/>
      <c r="O557" s="353"/>
      <c r="P557" s="353"/>
    </row>
    <row r="558" spans="7:16" s="31" customFormat="1">
      <c r="G558" s="372"/>
      <c r="H558" s="613"/>
      <c r="I558" s="373"/>
      <c r="J558" s="142"/>
      <c r="K558" s="142"/>
      <c r="L558" s="374"/>
      <c r="M558" s="142"/>
      <c r="N558" s="353"/>
      <c r="O558" s="353"/>
      <c r="P558" s="353"/>
    </row>
    <row r="559" spans="7:16" s="31" customFormat="1">
      <c r="G559" s="372"/>
      <c r="H559" s="613"/>
      <c r="I559" s="373"/>
      <c r="J559" s="142"/>
      <c r="K559" s="142"/>
      <c r="L559" s="374"/>
      <c r="M559" s="142"/>
      <c r="N559" s="353"/>
      <c r="O559" s="353"/>
      <c r="P559" s="353"/>
    </row>
    <row r="560" spans="7:16" s="31" customFormat="1">
      <c r="G560" s="372"/>
      <c r="H560" s="613"/>
      <c r="I560" s="373"/>
      <c r="J560" s="142"/>
      <c r="K560" s="142"/>
      <c r="L560" s="374"/>
      <c r="M560" s="142"/>
      <c r="N560" s="353"/>
      <c r="O560" s="353"/>
      <c r="P560" s="353"/>
    </row>
    <row r="561" spans="7:16" s="31" customFormat="1">
      <c r="G561" s="372"/>
      <c r="H561" s="613"/>
      <c r="I561" s="373"/>
      <c r="J561" s="142"/>
      <c r="K561" s="142"/>
      <c r="L561" s="374"/>
      <c r="M561" s="142"/>
      <c r="N561" s="353"/>
      <c r="O561" s="353"/>
      <c r="P561" s="353"/>
    </row>
    <row r="562" spans="7:16" s="31" customFormat="1">
      <c r="G562" s="372"/>
      <c r="H562" s="613"/>
      <c r="I562" s="373"/>
      <c r="J562" s="142"/>
      <c r="K562" s="142"/>
      <c r="L562" s="374"/>
      <c r="M562" s="142"/>
      <c r="N562" s="353"/>
      <c r="O562" s="353"/>
      <c r="P562" s="353"/>
    </row>
    <row r="563" spans="7:16" s="31" customFormat="1">
      <c r="G563" s="372"/>
      <c r="H563" s="613"/>
      <c r="I563" s="373"/>
      <c r="J563" s="142"/>
      <c r="K563" s="142"/>
      <c r="L563" s="374"/>
      <c r="M563" s="142"/>
      <c r="N563" s="353"/>
      <c r="O563" s="353"/>
      <c r="P563" s="353"/>
    </row>
    <row r="564" spans="7:16" s="31" customFormat="1">
      <c r="G564" s="372"/>
      <c r="H564" s="613"/>
      <c r="I564" s="373"/>
      <c r="J564" s="142"/>
      <c r="K564" s="142"/>
      <c r="L564" s="374"/>
      <c r="M564" s="142"/>
      <c r="N564" s="353"/>
      <c r="O564" s="353"/>
      <c r="P564" s="353"/>
    </row>
    <row r="565" spans="7:16" s="31" customFormat="1">
      <c r="G565" s="372"/>
      <c r="H565" s="613"/>
      <c r="I565" s="373"/>
      <c r="J565" s="142"/>
      <c r="K565" s="142"/>
      <c r="L565" s="374"/>
      <c r="M565" s="142"/>
      <c r="N565" s="353"/>
      <c r="O565" s="353"/>
      <c r="P565" s="353"/>
    </row>
    <row r="566" spans="7:16" s="31" customFormat="1">
      <c r="G566" s="372"/>
      <c r="H566" s="613"/>
      <c r="I566" s="373"/>
      <c r="J566" s="142"/>
      <c r="K566" s="142"/>
      <c r="L566" s="374"/>
      <c r="M566" s="142"/>
      <c r="N566" s="353"/>
      <c r="O566" s="353"/>
      <c r="P566" s="353"/>
    </row>
    <row r="567" spans="7:16" s="31" customFormat="1">
      <c r="G567" s="372"/>
      <c r="H567" s="613"/>
      <c r="I567" s="373"/>
      <c r="J567" s="142"/>
      <c r="K567" s="142"/>
      <c r="L567" s="374"/>
      <c r="M567" s="142"/>
      <c r="N567" s="353"/>
      <c r="O567" s="353"/>
      <c r="P567" s="353"/>
    </row>
    <row r="568" spans="7:16" s="31" customFormat="1">
      <c r="G568" s="372"/>
      <c r="H568" s="613"/>
      <c r="I568" s="373"/>
      <c r="J568" s="142"/>
      <c r="K568" s="142"/>
      <c r="L568" s="374"/>
      <c r="M568" s="142"/>
      <c r="N568" s="353"/>
      <c r="O568" s="353"/>
      <c r="P568" s="353"/>
    </row>
    <row r="569" spans="7:16" s="31" customFormat="1">
      <c r="G569" s="372"/>
      <c r="H569" s="613"/>
      <c r="I569" s="373"/>
      <c r="J569" s="142"/>
      <c r="K569" s="142"/>
      <c r="L569" s="374"/>
      <c r="M569" s="142"/>
      <c r="N569" s="353"/>
      <c r="O569" s="353"/>
      <c r="P569" s="353"/>
    </row>
    <row r="570" spans="7:16" s="31" customFormat="1">
      <c r="G570" s="372"/>
      <c r="H570" s="613"/>
      <c r="I570" s="373"/>
      <c r="J570" s="142"/>
      <c r="K570" s="142"/>
      <c r="L570" s="374"/>
      <c r="M570" s="142"/>
      <c r="N570" s="353"/>
      <c r="O570" s="353"/>
      <c r="P570" s="353"/>
    </row>
    <row r="571" spans="7:16" s="31" customFormat="1">
      <c r="G571" s="372"/>
      <c r="H571" s="613"/>
      <c r="I571" s="373"/>
      <c r="J571" s="142"/>
      <c r="K571" s="142"/>
      <c r="L571" s="374"/>
      <c r="M571" s="142"/>
      <c r="N571" s="353"/>
      <c r="O571" s="353"/>
      <c r="P571" s="353"/>
    </row>
    <row r="572" spans="7:16" s="31" customFormat="1">
      <c r="G572" s="372"/>
      <c r="H572" s="613"/>
      <c r="I572" s="373"/>
      <c r="J572" s="142"/>
      <c r="K572" s="142"/>
      <c r="L572" s="374"/>
      <c r="M572" s="142"/>
      <c r="N572" s="353"/>
      <c r="O572" s="353"/>
      <c r="P572" s="353"/>
    </row>
    <row r="573" spans="7:16" s="31" customFormat="1">
      <c r="G573" s="372"/>
      <c r="H573" s="613"/>
      <c r="I573" s="373"/>
      <c r="J573" s="142"/>
      <c r="K573" s="142"/>
      <c r="L573" s="374"/>
      <c r="M573" s="142"/>
      <c r="N573" s="353"/>
      <c r="O573" s="353"/>
      <c r="P573" s="353"/>
    </row>
    <row r="574" spans="7:16" s="31" customFormat="1">
      <c r="G574" s="372"/>
      <c r="H574" s="613"/>
      <c r="I574" s="373"/>
      <c r="J574" s="142"/>
      <c r="K574" s="142"/>
      <c r="L574" s="374"/>
      <c r="M574" s="142"/>
      <c r="N574" s="353"/>
      <c r="O574" s="353"/>
      <c r="P574" s="353"/>
    </row>
    <row r="575" spans="7:16" s="31" customFormat="1">
      <c r="G575" s="372"/>
      <c r="H575" s="613"/>
      <c r="I575" s="373"/>
      <c r="J575" s="142"/>
      <c r="K575" s="142"/>
      <c r="L575" s="374"/>
      <c r="M575" s="142"/>
      <c r="N575" s="353"/>
      <c r="O575" s="353"/>
      <c r="P575" s="353"/>
    </row>
    <row r="576" spans="7:16" s="31" customFormat="1">
      <c r="G576" s="372"/>
      <c r="H576" s="613"/>
      <c r="I576" s="373"/>
      <c r="J576" s="142"/>
      <c r="K576" s="142"/>
      <c r="L576" s="374"/>
      <c r="M576" s="142"/>
      <c r="N576" s="353"/>
      <c r="O576" s="353"/>
      <c r="P576" s="353"/>
    </row>
    <row r="577" spans="7:16" s="31" customFormat="1">
      <c r="G577" s="372"/>
      <c r="H577" s="613"/>
      <c r="I577" s="373"/>
      <c r="J577" s="142"/>
      <c r="K577" s="142"/>
      <c r="L577" s="374"/>
      <c r="M577" s="142"/>
      <c r="N577" s="353"/>
      <c r="O577" s="353"/>
      <c r="P577" s="353"/>
    </row>
    <row r="578" spans="7:16" s="31" customFormat="1">
      <c r="G578" s="372"/>
      <c r="H578" s="613"/>
      <c r="I578" s="373"/>
      <c r="J578" s="142"/>
      <c r="K578" s="142"/>
      <c r="L578" s="374"/>
      <c r="M578" s="142"/>
      <c r="N578" s="353"/>
      <c r="O578" s="353"/>
      <c r="P578" s="353"/>
    </row>
    <row r="579" spans="7:16" s="31" customFormat="1">
      <c r="G579" s="372"/>
      <c r="H579" s="613"/>
      <c r="I579" s="373"/>
      <c r="J579" s="142"/>
      <c r="K579" s="142"/>
      <c r="L579" s="374"/>
      <c r="M579" s="142"/>
      <c r="N579" s="353"/>
      <c r="O579" s="353"/>
      <c r="P579" s="353"/>
    </row>
    <row r="580" spans="7:16" s="31" customFormat="1">
      <c r="G580" s="372"/>
      <c r="H580" s="613"/>
      <c r="I580" s="373"/>
      <c r="J580" s="142"/>
      <c r="K580" s="142"/>
      <c r="L580" s="374"/>
      <c r="M580" s="142"/>
      <c r="N580" s="353"/>
      <c r="O580" s="353"/>
      <c r="P580" s="353"/>
    </row>
    <row r="581" spans="7:16" s="31" customFormat="1">
      <c r="G581" s="372"/>
      <c r="H581" s="613"/>
      <c r="I581" s="373"/>
      <c r="J581" s="142"/>
      <c r="K581" s="142"/>
      <c r="L581" s="374"/>
      <c r="M581" s="142"/>
      <c r="N581" s="353"/>
      <c r="O581" s="353"/>
      <c r="P581" s="353"/>
    </row>
    <row r="582" spans="7:16" s="31" customFormat="1">
      <c r="G582" s="372"/>
      <c r="H582" s="613"/>
      <c r="I582" s="373"/>
      <c r="J582" s="142"/>
      <c r="K582" s="142"/>
      <c r="L582" s="374"/>
      <c r="M582" s="142"/>
      <c r="N582" s="353"/>
      <c r="O582" s="353"/>
      <c r="P582" s="353"/>
    </row>
    <row r="583" spans="7:16" s="31" customFormat="1">
      <c r="G583" s="372"/>
      <c r="H583" s="613"/>
      <c r="I583" s="373"/>
      <c r="J583" s="142"/>
      <c r="K583" s="142"/>
      <c r="L583" s="374"/>
      <c r="M583" s="142"/>
      <c r="N583" s="353"/>
      <c r="O583" s="353"/>
      <c r="P583" s="353"/>
    </row>
    <row r="584" spans="7:16" s="31" customFormat="1">
      <c r="G584" s="372"/>
      <c r="H584" s="613"/>
      <c r="I584" s="373"/>
      <c r="J584" s="142"/>
      <c r="K584" s="142"/>
      <c r="L584" s="374"/>
      <c r="M584" s="142"/>
      <c r="N584" s="353"/>
      <c r="O584" s="353"/>
      <c r="P584" s="353"/>
    </row>
    <row r="585" spans="7:16" s="31" customFormat="1">
      <c r="G585" s="372"/>
      <c r="H585" s="613"/>
      <c r="I585" s="373"/>
      <c r="J585" s="142"/>
      <c r="K585" s="142"/>
      <c r="L585" s="374"/>
      <c r="M585" s="142"/>
      <c r="N585" s="353"/>
      <c r="O585" s="353"/>
      <c r="P585" s="353"/>
    </row>
    <row r="586" spans="7:16" s="31" customFormat="1">
      <c r="G586" s="372"/>
      <c r="H586" s="613"/>
      <c r="I586" s="373"/>
      <c r="J586" s="142"/>
      <c r="K586" s="142"/>
      <c r="L586" s="374"/>
      <c r="M586" s="142"/>
      <c r="N586" s="353"/>
      <c r="O586" s="353"/>
      <c r="P586" s="353"/>
    </row>
    <row r="587" spans="7:16" s="31" customFormat="1">
      <c r="G587" s="372"/>
      <c r="H587" s="613"/>
      <c r="I587" s="373"/>
      <c r="J587" s="142"/>
      <c r="K587" s="142"/>
      <c r="L587" s="374"/>
      <c r="M587" s="142"/>
      <c r="N587" s="353"/>
      <c r="O587" s="353"/>
      <c r="P587" s="353"/>
    </row>
    <row r="588" spans="7:16" s="31" customFormat="1">
      <c r="G588" s="372"/>
      <c r="H588" s="613"/>
      <c r="I588" s="373"/>
      <c r="J588" s="142"/>
      <c r="K588" s="142"/>
      <c r="L588" s="374"/>
      <c r="M588" s="142"/>
      <c r="N588" s="353"/>
      <c r="O588" s="353"/>
      <c r="P588" s="353"/>
    </row>
    <row r="589" spans="7:16" s="31" customFormat="1">
      <c r="G589" s="372"/>
      <c r="H589" s="613"/>
      <c r="I589" s="373"/>
      <c r="J589" s="142"/>
      <c r="K589" s="142"/>
      <c r="L589" s="374"/>
      <c r="M589" s="142"/>
      <c r="N589" s="353"/>
      <c r="O589" s="353"/>
      <c r="P589" s="353"/>
    </row>
    <row r="590" spans="7:16" s="31" customFormat="1">
      <c r="G590" s="372"/>
      <c r="H590" s="613"/>
      <c r="I590" s="373"/>
      <c r="J590" s="142"/>
      <c r="K590" s="142"/>
      <c r="L590" s="374"/>
      <c r="M590" s="142"/>
      <c r="N590" s="353"/>
      <c r="O590" s="353"/>
      <c r="P590" s="353"/>
    </row>
    <row r="591" spans="7:16" s="31" customFormat="1">
      <c r="G591" s="372"/>
      <c r="H591" s="613"/>
      <c r="I591" s="373"/>
      <c r="J591" s="142"/>
      <c r="K591" s="142"/>
      <c r="L591" s="374"/>
      <c r="M591" s="142"/>
      <c r="N591" s="353"/>
      <c r="O591" s="353"/>
      <c r="P591" s="353"/>
    </row>
    <row r="592" spans="7:16" s="31" customFormat="1">
      <c r="G592" s="372"/>
      <c r="H592" s="613"/>
      <c r="I592" s="373"/>
      <c r="J592" s="142"/>
      <c r="K592" s="142"/>
      <c r="L592" s="374"/>
      <c r="M592" s="142"/>
      <c r="N592" s="353"/>
      <c r="O592" s="353"/>
      <c r="P592" s="353"/>
    </row>
    <row r="593" spans="7:16" s="31" customFormat="1">
      <c r="G593" s="372"/>
      <c r="H593" s="613"/>
      <c r="I593" s="373"/>
      <c r="J593" s="142"/>
      <c r="K593" s="142"/>
      <c r="L593" s="374"/>
      <c r="M593" s="142"/>
      <c r="N593" s="353"/>
      <c r="O593" s="353"/>
      <c r="P593" s="353"/>
    </row>
    <row r="594" spans="7:16" s="31" customFormat="1">
      <c r="G594" s="372"/>
      <c r="H594" s="613"/>
      <c r="I594" s="373"/>
      <c r="J594" s="142"/>
      <c r="K594" s="142"/>
      <c r="L594" s="374"/>
      <c r="M594" s="142"/>
      <c r="N594" s="353"/>
      <c r="O594" s="353"/>
      <c r="P594" s="353"/>
    </row>
    <row r="595" spans="7:16" s="31" customFormat="1">
      <c r="G595" s="372"/>
      <c r="H595" s="613"/>
      <c r="I595" s="373"/>
      <c r="J595" s="142"/>
      <c r="K595" s="142"/>
      <c r="L595" s="374"/>
      <c r="M595" s="142"/>
      <c r="N595" s="353"/>
      <c r="O595" s="353"/>
      <c r="P595" s="353"/>
    </row>
    <row r="596" spans="7:16" s="31" customFormat="1">
      <c r="G596" s="372"/>
      <c r="H596" s="613"/>
      <c r="I596" s="373"/>
      <c r="J596" s="142"/>
      <c r="K596" s="142"/>
      <c r="L596" s="374"/>
      <c r="M596" s="142"/>
      <c r="N596" s="353"/>
      <c r="O596" s="353"/>
      <c r="P596" s="353"/>
    </row>
    <row r="597" spans="7:16" s="31" customFormat="1">
      <c r="G597" s="372"/>
      <c r="H597" s="613"/>
      <c r="I597" s="373"/>
      <c r="J597" s="142"/>
      <c r="K597" s="142"/>
      <c r="L597" s="374"/>
      <c r="M597" s="142"/>
      <c r="N597" s="353"/>
      <c r="O597" s="353"/>
      <c r="P597" s="353"/>
    </row>
    <row r="598" spans="7:16" s="31" customFormat="1">
      <c r="G598" s="372"/>
      <c r="H598" s="613"/>
      <c r="I598" s="373"/>
      <c r="J598" s="142"/>
      <c r="K598" s="142"/>
      <c r="L598" s="374"/>
      <c r="M598" s="142"/>
      <c r="N598" s="353"/>
      <c r="O598" s="353"/>
      <c r="P598" s="353"/>
    </row>
    <row r="599" spans="7:16" s="31" customFormat="1">
      <c r="G599" s="372"/>
      <c r="H599" s="613"/>
      <c r="I599" s="373"/>
      <c r="J599" s="142"/>
      <c r="K599" s="142"/>
      <c r="L599" s="374"/>
      <c r="M599" s="142"/>
      <c r="N599" s="353"/>
      <c r="O599" s="353"/>
      <c r="P599" s="353"/>
    </row>
    <row r="600" spans="7:16" s="31" customFormat="1">
      <c r="G600" s="372"/>
      <c r="H600" s="613"/>
      <c r="I600" s="373"/>
      <c r="J600" s="142"/>
      <c r="K600" s="142"/>
      <c r="L600" s="374"/>
      <c r="M600" s="142"/>
      <c r="N600" s="353"/>
      <c r="O600" s="353"/>
      <c r="P600" s="353"/>
    </row>
    <row r="601" spans="7:16" s="31" customFormat="1">
      <c r="G601" s="372"/>
      <c r="H601" s="613"/>
      <c r="I601" s="373"/>
      <c r="J601" s="142"/>
      <c r="K601" s="142"/>
      <c r="L601" s="374"/>
      <c r="M601" s="142"/>
      <c r="N601" s="353"/>
      <c r="O601" s="353"/>
      <c r="P601" s="353"/>
    </row>
    <row r="602" spans="7:16" s="31" customFormat="1">
      <c r="G602" s="372"/>
      <c r="H602" s="613"/>
      <c r="I602" s="373"/>
      <c r="J602" s="142"/>
      <c r="K602" s="142"/>
      <c r="L602" s="374"/>
      <c r="M602" s="142"/>
      <c r="N602" s="353"/>
      <c r="O602" s="353"/>
      <c r="P602" s="353"/>
    </row>
    <row r="603" spans="7:16" s="31" customFormat="1">
      <c r="G603" s="372"/>
      <c r="H603" s="613"/>
      <c r="I603" s="373"/>
      <c r="J603" s="142"/>
      <c r="K603" s="142"/>
      <c r="L603" s="374"/>
      <c r="M603" s="142"/>
      <c r="N603" s="353"/>
      <c r="O603" s="353"/>
      <c r="P603" s="353"/>
    </row>
    <row r="604" spans="7:16" s="31" customFormat="1">
      <c r="G604" s="372"/>
      <c r="H604" s="613"/>
      <c r="I604" s="373"/>
      <c r="J604" s="142"/>
      <c r="K604" s="142"/>
      <c r="L604" s="374"/>
      <c r="M604" s="142"/>
      <c r="N604" s="353"/>
      <c r="O604" s="353"/>
      <c r="P604" s="353"/>
    </row>
    <row r="605" spans="7:16" s="31" customFormat="1">
      <c r="G605" s="372"/>
      <c r="H605" s="613"/>
      <c r="I605" s="373"/>
      <c r="J605" s="142"/>
      <c r="K605" s="142"/>
      <c r="L605" s="374"/>
      <c r="M605" s="142"/>
      <c r="N605" s="353"/>
      <c r="O605" s="353"/>
      <c r="P605" s="353"/>
    </row>
    <row r="606" spans="7:16" s="31" customFormat="1">
      <c r="G606" s="372"/>
      <c r="H606" s="613"/>
      <c r="I606" s="373"/>
      <c r="J606" s="142"/>
      <c r="K606" s="142"/>
      <c r="L606" s="374"/>
      <c r="M606" s="142"/>
      <c r="N606" s="353"/>
      <c r="O606" s="353"/>
      <c r="P606" s="353"/>
    </row>
    <row r="607" spans="7:16" s="31" customFormat="1">
      <c r="G607" s="372"/>
      <c r="H607" s="613"/>
      <c r="I607" s="373"/>
      <c r="J607" s="142"/>
      <c r="K607" s="142"/>
      <c r="L607" s="374"/>
      <c r="M607" s="142"/>
      <c r="N607" s="353"/>
      <c r="O607" s="353"/>
      <c r="P607" s="353"/>
    </row>
    <row r="608" spans="7:16" s="31" customFormat="1">
      <c r="G608" s="372"/>
      <c r="H608" s="613"/>
      <c r="I608" s="373"/>
      <c r="J608" s="142"/>
      <c r="K608" s="142"/>
      <c r="L608" s="374"/>
      <c r="M608" s="142"/>
      <c r="N608" s="353"/>
      <c r="O608" s="353"/>
      <c r="P608" s="353"/>
    </row>
    <row r="609" spans="7:16" s="31" customFormat="1">
      <c r="G609" s="372"/>
      <c r="H609" s="613"/>
      <c r="I609" s="373"/>
      <c r="J609" s="142"/>
      <c r="K609" s="142"/>
      <c r="L609" s="374"/>
      <c r="M609" s="142"/>
      <c r="N609" s="353"/>
      <c r="O609" s="353"/>
      <c r="P609" s="353"/>
    </row>
    <row r="610" spans="7:16" s="31" customFormat="1">
      <c r="G610" s="372"/>
      <c r="H610" s="613"/>
      <c r="I610" s="373"/>
      <c r="J610" s="142"/>
      <c r="K610" s="142"/>
      <c r="L610" s="374"/>
      <c r="M610" s="142"/>
      <c r="N610" s="353"/>
      <c r="O610" s="353"/>
      <c r="P610" s="353"/>
    </row>
    <row r="611" spans="7:16" s="31" customFormat="1">
      <c r="G611" s="372"/>
      <c r="H611" s="613"/>
      <c r="I611" s="373"/>
      <c r="J611" s="142"/>
      <c r="K611" s="142"/>
      <c r="L611" s="374"/>
      <c r="M611" s="142"/>
      <c r="N611" s="353"/>
      <c r="O611" s="353"/>
      <c r="P611" s="353"/>
    </row>
    <row r="612" spans="7:16" s="31" customFormat="1">
      <c r="G612" s="372"/>
      <c r="H612" s="613"/>
      <c r="I612" s="373"/>
      <c r="J612" s="142"/>
      <c r="K612" s="142"/>
      <c r="L612" s="374"/>
      <c r="M612" s="142"/>
      <c r="N612" s="353"/>
      <c r="O612" s="353"/>
      <c r="P612" s="353"/>
    </row>
    <row r="613" spans="7:16" s="31" customFormat="1">
      <c r="G613" s="372"/>
      <c r="H613" s="613"/>
      <c r="I613" s="373"/>
      <c r="J613" s="142"/>
      <c r="K613" s="142"/>
      <c r="L613" s="374"/>
      <c r="M613" s="142"/>
      <c r="N613" s="353"/>
      <c r="O613" s="353"/>
      <c r="P613" s="353"/>
    </row>
    <row r="614" spans="7:16" s="31" customFormat="1">
      <c r="G614" s="372"/>
      <c r="H614" s="613"/>
      <c r="I614" s="373"/>
      <c r="J614" s="142"/>
      <c r="K614" s="142"/>
      <c r="L614" s="374"/>
      <c r="M614" s="142"/>
      <c r="N614" s="353"/>
      <c r="O614" s="353"/>
      <c r="P614" s="353"/>
    </row>
    <row r="615" spans="7:16" s="31" customFormat="1">
      <c r="G615" s="372"/>
      <c r="H615" s="613"/>
      <c r="I615" s="373"/>
      <c r="J615" s="142"/>
      <c r="K615" s="142"/>
      <c r="L615" s="374"/>
      <c r="M615" s="142"/>
      <c r="N615" s="353"/>
      <c r="O615" s="353"/>
      <c r="P615" s="353"/>
    </row>
    <row r="616" spans="7:16" s="31" customFormat="1">
      <c r="G616" s="372"/>
      <c r="H616" s="613"/>
      <c r="I616" s="373"/>
      <c r="J616" s="142"/>
      <c r="K616" s="142"/>
      <c r="L616" s="374"/>
      <c r="M616" s="142"/>
      <c r="N616" s="353"/>
      <c r="O616" s="353"/>
      <c r="P616" s="353"/>
    </row>
    <row r="617" spans="7:16" s="31" customFormat="1">
      <c r="G617" s="372"/>
      <c r="H617" s="613"/>
      <c r="I617" s="373"/>
      <c r="J617" s="142"/>
      <c r="K617" s="142"/>
      <c r="L617" s="374"/>
      <c r="M617" s="142"/>
      <c r="N617" s="353"/>
      <c r="O617" s="353"/>
      <c r="P617" s="353"/>
    </row>
    <row r="618" spans="7:16" s="31" customFormat="1">
      <c r="G618" s="372"/>
      <c r="H618" s="613"/>
      <c r="I618" s="373"/>
      <c r="J618" s="142"/>
      <c r="K618" s="142"/>
      <c r="L618" s="374"/>
      <c r="M618" s="142"/>
      <c r="N618" s="353"/>
      <c r="O618" s="353"/>
      <c r="P618" s="353"/>
    </row>
    <row r="619" spans="7:16" s="31" customFormat="1">
      <c r="G619" s="372"/>
      <c r="H619" s="613"/>
      <c r="I619" s="373"/>
      <c r="J619" s="142"/>
      <c r="K619" s="142"/>
      <c r="L619" s="374"/>
      <c r="M619" s="142"/>
      <c r="N619" s="353"/>
      <c r="O619" s="353"/>
      <c r="P619" s="353"/>
    </row>
    <row r="620" spans="7:16" s="31" customFormat="1">
      <c r="G620" s="372"/>
      <c r="H620" s="613"/>
      <c r="I620" s="373"/>
      <c r="J620" s="142"/>
      <c r="K620" s="142"/>
      <c r="L620" s="374"/>
      <c r="M620" s="142"/>
      <c r="N620" s="353"/>
      <c r="O620" s="353"/>
      <c r="P620" s="353"/>
    </row>
    <row r="621" spans="7:16" s="31" customFormat="1">
      <c r="G621" s="372"/>
      <c r="H621" s="613"/>
      <c r="I621" s="373"/>
      <c r="J621" s="142"/>
      <c r="K621" s="142"/>
      <c r="L621" s="374"/>
      <c r="M621" s="142"/>
      <c r="N621" s="353"/>
      <c r="O621" s="353"/>
      <c r="P621" s="353"/>
    </row>
    <row r="622" spans="7:16" s="31" customFormat="1">
      <c r="G622" s="372"/>
      <c r="H622" s="613"/>
      <c r="I622" s="373"/>
      <c r="J622" s="142"/>
      <c r="K622" s="142"/>
      <c r="L622" s="374"/>
      <c r="M622" s="142"/>
      <c r="N622" s="353"/>
      <c r="O622" s="353"/>
      <c r="P622" s="353"/>
    </row>
    <row r="623" spans="7:16" s="31" customFormat="1">
      <c r="G623" s="372"/>
      <c r="H623" s="613"/>
      <c r="I623" s="373"/>
      <c r="J623" s="142"/>
      <c r="K623" s="142"/>
      <c r="L623" s="374"/>
      <c r="M623" s="142"/>
      <c r="N623" s="353"/>
      <c r="O623" s="353"/>
      <c r="P623" s="353"/>
    </row>
    <row r="624" spans="7:16" s="31" customFormat="1">
      <c r="G624" s="372"/>
      <c r="H624" s="613"/>
      <c r="I624" s="373"/>
      <c r="J624" s="142"/>
      <c r="K624" s="142"/>
      <c r="L624" s="374"/>
      <c r="M624" s="142"/>
      <c r="N624" s="353"/>
      <c r="O624" s="353"/>
      <c r="P624" s="353"/>
    </row>
    <row r="625" spans="7:16" s="31" customFormat="1">
      <c r="G625" s="372"/>
      <c r="H625" s="613"/>
      <c r="I625" s="373"/>
      <c r="J625" s="142"/>
      <c r="K625" s="142"/>
      <c r="L625" s="374"/>
      <c r="M625" s="142"/>
      <c r="N625" s="353"/>
      <c r="O625" s="353"/>
      <c r="P625" s="353"/>
    </row>
    <row r="626" spans="7:16" s="31" customFormat="1">
      <c r="G626" s="372"/>
      <c r="H626" s="613"/>
      <c r="I626" s="373"/>
      <c r="J626" s="142"/>
      <c r="K626" s="142"/>
      <c r="L626" s="374"/>
      <c r="M626" s="142"/>
      <c r="N626" s="353"/>
      <c r="O626" s="353"/>
      <c r="P626" s="353"/>
    </row>
    <row r="627" spans="7:16" s="31" customFormat="1">
      <c r="G627" s="372"/>
      <c r="H627" s="613"/>
      <c r="I627" s="373"/>
      <c r="J627" s="142"/>
      <c r="K627" s="142"/>
      <c r="L627" s="374"/>
      <c r="M627" s="142"/>
      <c r="N627" s="353"/>
      <c r="O627" s="353"/>
      <c r="P627" s="353"/>
    </row>
    <row r="628" spans="7:16" s="31" customFormat="1">
      <c r="G628" s="372"/>
      <c r="H628" s="613"/>
      <c r="I628" s="373"/>
      <c r="J628" s="142"/>
      <c r="K628" s="142"/>
      <c r="L628" s="374"/>
      <c r="M628" s="142"/>
      <c r="N628" s="353"/>
      <c r="O628" s="353"/>
      <c r="P628" s="353"/>
    </row>
    <row r="629" spans="7:16" s="31" customFormat="1">
      <c r="G629" s="372"/>
      <c r="H629" s="613"/>
      <c r="I629" s="373"/>
      <c r="J629" s="142"/>
      <c r="K629" s="142"/>
      <c r="L629" s="374"/>
      <c r="M629" s="142"/>
      <c r="N629" s="353"/>
      <c r="O629" s="353"/>
      <c r="P629" s="353"/>
    </row>
    <row r="630" spans="7:16" s="31" customFormat="1">
      <c r="G630" s="372"/>
      <c r="H630" s="613"/>
      <c r="I630" s="373"/>
      <c r="J630" s="142"/>
      <c r="K630" s="142"/>
      <c r="L630" s="374"/>
      <c r="M630" s="142"/>
      <c r="N630" s="353"/>
      <c r="O630" s="353"/>
      <c r="P630" s="353"/>
    </row>
    <row r="631" spans="7:16" s="31" customFormat="1">
      <c r="G631" s="372"/>
      <c r="H631" s="613"/>
      <c r="I631" s="373"/>
      <c r="J631" s="142"/>
      <c r="K631" s="142"/>
      <c r="L631" s="374"/>
      <c r="M631" s="142"/>
      <c r="N631" s="353"/>
      <c r="O631" s="353"/>
      <c r="P631" s="353"/>
    </row>
    <row r="632" spans="7:16" s="31" customFormat="1">
      <c r="G632" s="372"/>
      <c r="H632" s="613"/>
      <c r="I632" s="373"/>
      <c r="J632" s="142"/>
      <c r="K632" s="142"/>
      <c r="L632" s="374"/>
      <c r="M632" s="142"/>
      <c r="N632" s="353"/>
      <c r="O632" s="353"/>
      <c r="P632" s="353"/>
    </row>
    <row r="633" spans="7:16" s="31" customFormat="1">
      <c r="G633" s="372"/>
      <c r="H633" s="613"/>
      <c r="I633" s="373"/>
      <c r="J633" s="142"/>
      <c r="K633" s="142"/>
      <c r="L633" s="374"/>
      <c r="M633" s="142"/>
      <c r="N633" s="353"/>
      <c r="O633" s="353"/>
      <c r="P633" s="353"/>
    </row>
    <row r="634" spans="7:16" s="31" customFormat="1">
      <c r="G634" s="372"/>
      <c r="H634" s="613"/>
      <c r="I634" s="373"/>
      <c r="J634" s="142"/>
      <c r="K634" s="142"/>
      <c r="L634" s="374"/>
      <c r="M634" s="142"/>
      <c r="N634" s="353"/>
      <c r="O634" s="353"/>
      <c r="P634" s="353"/>
    </row>
    <row r="635" spans="7:16" s="31" customFormat="1">
      <c r="G635" s="372"/>
      <c r="H635" s="613"/>
      <c r="I635" s="373"/>
      <c r="J635" s="142"/>
      <c r="K635" s="142"/>
      <c r="L635" s="374"/>
      <c r="M635" s="142"/>
      <c r="N635" s="353"/>
      <c r="O635" s="353"/>
      <c r="P635" s="353"/>
    </row>
    <row r="636" spans="7:16" s="31" customFormat="1">
      <c r="G636" s="372"/>
      <c r="H636" s="613"/>
      <c r="I636" s="373"/>
      <c r="J636" s="142"/>
      <c r="K636" s="142"/>
      <c r="L636" s="374"/>
      <c r="M636" s="142"/>
      <c r="N636" s="353"/>
      <c r="O636" s="353"/>
      <c r="P636" s="353"/>
    </row>
    <row r="637" spans="7:16" s="31" customFormat="1">
      <c r="G637" s="372"/>
      <c r="H637" s="613"/>
      <c r="I637" s="373"/>
      <c r="J637" s="142"/>
      <c r="K637" s="142"/>
      <c r="L637" s="374"/>
      <c r="M637" s="142"/>
      <c r="N637" s="353"/>
      <c r="O637" s="353"/>
      <c r="P637" s="353"/>
    </row>
    <row r="638" spans="7:16" s="31" customFormat="1">
      <c r="G638" s="372"/>
      <c r="H638" s="613"/>
      <c r="I638" s="373"/>
      <c r="J638" s="142"/>
      <c r="K638" s="142"/>
      <c r="L638" s="374"/>
      <c r="M638" s="142"/>
      <c r="N638" s="353"/>
      <c r="O638" s="353"/>
      <c r="P638" s="353"/>
    </row>
    <row r="639" spans="7:16" s="31" customFormat="1">
      <c r="G639" s="372"/>
      <c r="H639" s="613"/>
      <c r="I639" s="373"/>
      <c r="J639" s="142"/>
      <c r="K639" s="142"/>
      <c r="L639" s="374"/>
      <c r="M639" s="142"/>
      <c r="N639" s="353"/>
      <c r="O639" s="353"/>
      <c r="P639" s="353"/>
    </row>
    <row r="640" spans="7:16" s="31" customFormat="1">
      <c r="G640" s="372"/>
      <c r="H640" s="613"/>
      <c r="I640" s="373"/>
      <c r="J640" s="142"/>
      <c r="K640" s="142"/>
      <c r="L640" s="374"/>
      <c r="M640" s="142"/>
      <c r="N640" s="353"/>
      <c r="O640" s="353"/>
      <c r="P640" s="353"/>
    </row>
    <row r="641" spans="7:16" s="31" customFormat="1">
      <c r="G641" s="372"/>
      <c r="H641" s="613"/>
      <c r="I641" s="373"/>
      <c r="J641" s="142"/>
      <c r="K641" s="142"/>
      <c r="L641" s="374"/>
      <c r="M641" s="142"/>
      <c r="N641" s="353"/>
      <c r="O641" s="353"/>
      <c r="P641" s="353"/>
    </row>
    <row r="642" spans="7:16" s="31" customFormat="1">
      <c r="G642" s="372"/>
      <c r="H642" s="613"/>
      <c r="I642" s="373"/>
      <c r="J642" s="142"/>
      <c r="K642" s="142"/>
      <c r="L642" s="374"/>
      <c r="M642" s="142"/>
      <c r="N642" s="353"/>
      <c r="O642" s="353"/>
      <c r="P642" s="353"/>
    </row>
    <row r="643" spans="7:16" s="31" customFormat="1">
      <c r="G643" s="372"/>
      <c r="H643" s="613"/>
      <c r="I643" s="373"/>
      <c r="J643" s="142"/>
      <c r="K643" s="142"/>
      <c r="L643" s="374"/>
      <c r="M643" s="142"/>
      <c r="N643" s="353"/>
      <c r="O643" s="353"/>
      <c r="P643" s="353"/>
    </row>
    <row r="644" spans="7:16" s="31" customFormat="1">
      <c r="G644" s="372"/>
      <c r="H644" s="613"/>
      <c r="I644" s="373"/>
      <c r="J644" s="142"/>
      <c r="K644" s="142"/>
      <c r="L644" s="374"/>
      <c r="M644" s="142"/>
      <c r="N644" s="353"/>
      <c r="O644" s="353"/>
      <c r="P644" s="353"/>
    </row>
    <row r="645" spans="7:16" s="31" customFormat="1">
      <c r="G645" s="372"/>
      <c r="H645" s="613"/>
      <c r="I645" s="373"/>
      <c r="J645" s="142"/>
      <c r="K645" s="142"/>
      <c r="L645" s="374"/>
      <c r="M645" s="142"/>
      <c r="N645" s="353"/>
      <c r="O645" s="353"/>
      <c r="P645" s="353"/>
    </row>
    <row r="646" spans="7:16" s="31" customFormat="1">
      <c r="G646" s="372"/>
      <c r="H646" s="613"/>
      <c r="I646" s="373"/>
      <c r="J646" s="142"/>
      <c r="K646" s="142"/>
      <c r="L646" s="374"/>
      <c r="M646" s="142"/>
      <c r="N646" s="353"/>
      <c r="O646" s="353"/>
      <c r="P646" s="353"/>
    </row>
    <row r="647" spans="7:16" s="31" customFormat="1">
      <c r="G647" s="372"/>
      <c r="H647" s="613"/>
      <c r="I647" s="373"/>
      <c r="J647" s="142"/>
      <c r="K647" s="142"/>
      <c r="L647" s="374"/>
      <c r="M647" s="142"/>
      <c r="N647" s="353"/>
      <c r="O647" s="353"/>
      <c r="P647" s="353"/>
    </row>
    <row r="648" spans="7:16" s="31" customFormat="1">
      <c r="G648" s="372"/>
      <c r="H648" s="613"/>
      <c r="I648" s="373"/>
      <c r="J648" s="142"/>
      <c r="K648" s="142"/>
      <c r="L648" s="374"/>
      <c r="M648" s="142"/>
      <c r="N648" s="353"/>
      <c r="O648" s="353"/>
      <c r="P648" s="353"/>
    </row>
    <row r="649" spans="7:16" s="31" customFormat="1">
      <c r="G649" s="372"/>
      <c r="H649" s="613"/>
      <c r="I649" s="373"/>
      <c r="J649" s="142"/>
      <c r="K649" s="142"/>
      <c r="L649" s="374"/>
      <c r="M649" s="142"/>
      <c r="N649" s="353"/>
      <c r="O649" s="353"/>
      <c r="P649" s="353"/>
    </row>
    <row r="650" spans="7:16" s="31" customFormat="1">
      <c r="G650" s="372"/>
      <c r="H650" s="613"/>
      <c r="I650" s="373"/>
      <c r="J650" s="142"/>
      <c r="K650" s="142"/>
      <c r="L650" s="374"/>
      <c r="M650" s="142"/>
      <c r="N650" s="353"/>
      <c r="O650" s="353"/>
      <c r="P650" s="353"/>
    </row>
    <row r="651" spans="7:16" s="31" customFormat="1">
      <c r="G651" s="372"/>
      <c r="H651" s="613"/>
      <c r="I651" s="373"/>
      <c r="J651" s="142"/>
      <c r="K651" s="142"/>
      <c r="L651" s="374"/>
      <c r="M651" s="142"/>
      <c r="N651" s="353"/>
      <c r="O651" s="353"/>
      <c r="P651" s="353"/>
    </row>
    <row r="652" spans="7:16" s="31" customFormat="1">
      <c r="G652" s="372"/>
      <c r="H652" s="613"/>
      <c r="I652" s="373"/>
      <c r="J652" s="142"/>
      <c r="K652" s="142"/>
      <c r="L652" s="374"/>
      <c r="M652" s="142"/>
      <c r="N652" s="353"/>
      <c r="O652" s="353"/>
      <c r="P652" s="353"/>
    </row>
    <row r="653" spans="7:16" s="31" customFormat="1">
      <c r="G653" s="372"/>
      <c r="H653" s="613"/>
      <c r="I653" s="373"/>
      <c r="J653" s="142"/>
      <c r="K653" s="142"/>
      <c r="L653" s="374"/>
      <c r="M653" s="142"/>
      <c r="N653" s="353"/>
      <c r="O653" s="353"/>
      <c r="P653" s="353"/>
    </row>
    <row r="654" spans="7:16" s="31" customFormat="1">
      <c r="G654" s="372"/>
      <c r="H654" s="613"/>
      <c r="I654" s="373"/>
      <c r="J654" s="142"/>
      <c r="K654" s="142"/>
      <c r="L654" s="374"/>
      <c r="M654" s="142"/>
      <c r="N654" s="353"/>
      <c r="O654" s="353"/>
      <c r="P654" s="353"/>
    </row>
    <row r="655" spans="7:16" s="31" customFormat="1">
      <c r="G655" s="372"/>
      <c r="H655" s="613"/>
      <c r="I655" s="373"/>
      <c r="J655" s="142"/>
      <c r="K655" s="142"/>
      <c r="L655" s="374"/>
      <c r="M655" s="142"/>
      <c r="N655" s="353"/>
      <c r="O655" s="353"/>
      <c r="P655" s="353"/>
    </row>
    <row r="656" spans="7:16" s="31" customFormat="1">
      <c r="G656" s="372"/>
      <c r="H656" s="613"/>
      <c r="I656" s="373"/>
      <c r="J656" s="142"/>
      <c r="K656" s="142"/>
      <c r="L656" s="374"/>
      <c r="M656" s="142"/>
      <c r="N656" s="353"/>
      <c r="O656" s="353"/>
      <c r="P656" s="353"/>
    </row>
    <row r="657" spans="7:16" s="31" customFormat="1">
      <c r="G657" s="372"/>
      <c r="H657" s="613"/>
      <c r="I657" s="373"/>
      <c r="J657" s="142"/>
      <c r="K657" s="142"/>
      <c r="L657" s="374"/>
      <c r="M657" s="142"/>
      <c r="N657" s="353"/>
      <c r="O657" s="353"/>
      <c r="P657" s="353"/>
    </row>
    <row r="658" spans="7:16" s="31" customFormat="1">
      <c r="G658" s="372"/>
      <c r="H658" s="613"/>
      <c r="I658" s="373"/>
      <c r="J658" s="142"/>
      <c r="K658" s="142"/>
      <c r="L658" s="374"/>
      <c r="M658" s="142"/>
      <c r="N658" s="353"/>
      <c r="O658" s="353"/>
      <c r="P658" s="353"/>
    </row>
    <row r="659" spans="7:16" s="31" customFormat="1">
      <c r="G659" s="372"/>
      <c r="H659" s="613"/>
      <c r="I659" s="373"/>
      <c r="J659" s="142"/>
      <c r="K659" s="142"/>
      <c r="L659" s="374"/>
      <c r="M659" s="142"/>
      <c r="N659" s="353"/>
      <c r="O659" s="353"/>
      <c r="P659" s="353"/>
    </row>
    <row r="660" spans="7:16" s="31" customFormat="1">
      <c r="G660" s="372"/>
      <c r="H660" s="613"/>
      <c r="I660" s="373"/>
      <c r="J660" s="142"/>
      <c r="K660" s="142"/>
      <c r="L660" s="374"/>
      <c r="M660" s="142"/>
      <c r="N660" s="353"/>
      <c r="O660" s="353"/>
      <c r="P660" s="353"/>
    </row>
    <row r="661" spans="7:16" s="31" customFormat="1">
      <c r="G661" s="372"/>
      <c r="H661" s="613"/>
      <c r="I661" s="373"/>
      <c r="J661" s="142"/>
      <c r="K661" s="142"/>
      <c r="L661" s="374"/>
      <c r="M661" s="142"/>
      <c r="N661" s="353"/>
      <c r="O661" s="353"/>
      <c r="P661" s="353"/>
    </row>
    <row r="662" spans="7:16" s="31" customFormat="1">
      <c r="G662" s="372"/>
      <c r="H662" s="613"/>
      <c r="I662" s="373"/>
      <c r="J662" s="142"/>
      <c r="K662" s="142"/>
      <c r="L662" s="374"/>
      <c r="M662" s="142"/>
      <c r="N662" s="353"/>
      <c r="O662" s="353"/>
      <c r="P662" s="353"/>
    </row>
    <row r="663" spans="7:16" s="31" customFormat="1">
      <c r="G663" s="372"/>
      <c r="H663" s="613"/>
      <c r="I663" s="373"/>
      <c r="J663" s="142"/>
      <c r="K663" s="142"/>
      <c r="L663" s="374"/>
      <c r="M663" s="142"/>
      <c r="N663" s="353"/>
      <c r="O663" s="353"/>
      <c r="P663" s="353"/>
    </row>
    <row r="664" spans="7:16" s="31" customFormat="1">
      <c r="G664" s="372"/>
      <c r="H664" s="613"/>
      <c r="I664" s="373"/>
      <c r="J664" s="142"/>
      <c r="K664" s="142"/>
      <c r="L664" s="374"/>
      <c r="M664" s="142"/>
      <c r="N664" s="353"/>
      <c r="O664" s="353"/>
      <c r="P664" s="353"/>
    </row>
    <row r="665" spans="7:16" s="31" customFormat="1">
      <c r="G665" s="372"/>
      <c r="H665" s="613"/>
      <c r="I665" s="373"/>
      <c r="J665" s="142"/>
      <c r="K665" s="142"/>
      <c r="L665" s="374"/>
      <c r="M665" s="142"/>
      <c r="N665" s="353"/>
      <c r="O665" s="353"/>
      <c r="P665" s="353"/>
    </row>
    <row r="666" spans="7:16" s="31" customFormat="1">
      <c r="G666" s="372"/>
      <c r="H666" s="613"/>
      <c r="I666" s="373"/>
      <c r="J666" s="142"/>
      <c r="K666" s="142"/>
      <c r="L666" s="374"/>
      <c r="M666" s="142"/>
      <c r="N666" s="353"/>
      <c r="O666" s="353"/>
      <c r="P666" s="353"/>
    </row>
    <row r="667" spans="7:16" s="31" customFormat="1">
      <c r="G667" s="372"/>
      <c r="H667" s="613"/>
      <c r="I667" s="373"/>
      <c r="J667" s="142"/>
      <c r="K667" s="142"/>
      <c r="L667" s="374"/>
      <c r="M667" s="142"/>
      <c r="N667" s="353"/>
      <c r="O667" s="353"/>
      <c r="P667" s="353"/>
    </row>
    <row r="668" spans="7:16" s="31" customFormat="1">
      <c r="G668" s="372"/>
      <c r="H668" s="613"/>
      <c r="I668" s="373"/>
      <c r="J668" s="142"/>
      <c r="K668" s="142"/>
      <c r="L668" s="374"/>
      <c r="M668" s="142"/>
      <c r="N668" s="353"/>
      <c r="O668" s="353"/>
      <c r="P668" s="353"/>
    </row>
    <row r="669" spans="7:16" s="31" customFormat="1">
      <c r="G669" s="372"/>
      <c r="H669" s="613"/>
      <c r="I669" s="373"/>
      <c r="J669" s="142"/>
      <c r="K669" s="142"/>
      <c r="L669" s="374"/>
      <c r="M669" s="142"/>
      <c r="N669" s="353"/>
      <c r="O669" s="353"/>
      <c r="P669" s="353"/>
    </row>
    <row r="670" spans="7:16" s="31" customFormat="1">
      <c r="G670" s="372"/>
      <c r="H670" s="613"/>
      <c r="I670" s="373"/>
      <c r="J670" s="142"/>
      <c r="K670" s="142"/>
      <c r="L670" s="374"/>
      <c r="M670" s="142"/>
      <c r="N670" s="353"/>
      <c r="O670" s="353"/>
      <c r="P670" s="353"/>
    </row>
    <row r="671" spans="7:16" s="31" customFormat="1">
      <c r="G671" s="372"/>
      <c r="H671" s="613"/>
      <c r="I671" s="373"/>
      <c r="J671" s="142"/>
      <c r="K671" s="142"/>
      <c r="L671" s="374"/>
      <c r="M671" s="142"/>
      <c r="N671" s="353"/>
      <c r="O671" s="353"/>
      <c r="P671" s="353"/>
    </row>
    <row r="672" spans="7:16" s="31" customFormat="1">
      <c r="G672" s="372"/>
      <c r="H672" s="613"/>
      <c r="I672" s="373"/>
      <c r="J672" s="142"/>
      <c r="K672" s="142"/>
      <c r="L672" s="374"/>
      <c r="M672" s="142"/>
      <c r="N672" s="353"/>
      <c r="O672" s="353"/>
      <c r="P672" s="353"/>
    </row>
    <row r="673" spans="7:16" s="31" customFormat="1">
      <c r="G673" s="372"/>
      <c r="H673" s="613"/>
      <c r="I673" s="373"/>
      <c r="J673" s="142"/>
      <c r="K673" s="142"/>
      <c r="L673" s="374"/>
      <c r="M673" s="142"/>
      <c r="N673" s="353"/>
      <c r="O673" s="353"/>
      <c r="P673" s="353"/>
    </row>
    <row r="674" spans="7:16" s="31" customFormat="1">
      <c r="G674" s="372"/>
      <c r="H674" s="613"/>
      <c r="I674" s="373"/>
      <c r="J674" s="142"/>
      <c r="K674" s="142"/>
      <c r="L674" s="374"/>
      <c r="M674" s="142"/>
      <c r="N674" s="353"/>
      <c r="O674" s="353"/>
      <c r="P674" s="353"/>
    </row>
    <row r="675" spans="7:16" s="31" customFormat="1">
      <c r="G675" s="372"/>
      <c r="H675" s="613"/>
      <c r="I675" s="373"/>
      <c r="J675" s="142"/>
      <c r="K675" s="142"/>
      <c r="L675" s="374"/>
      <c r="M675" s="142"/>
      <c r="N675" s="353"/>
      <c r="O675" s="353"/>
      <c r="P675" s="353"/>
    </row>
    <row r="676" spans="7:16" s="31" customFormat="1">
      <c r="G676" s="372"/>
      <c r="H676" s="613"/>
      <c r="I676" s="373"/>
      <c r="J676" s="142"/>
      <c r="K676" s="142"/>
      <c r="L676" s="374"/>
      <c r="M676" s="142"/>
      <c r="N676" s="353"/>
      <c r="O676" s="353"/>
      <c r="P676" s="353"/>
    </row>
    <row r="677" spans="7:16" s="31" customFormat="1">
      <c r="G677" s="372"/>
      <c r="H677" s="613"/>
      <c r="I677" s="373"/>
      <c r="J677" s="142"/>
      <c r="K677" s="142"/>
      <c r="L677" s="374"/>
      <c r="M677" s="142"/>
      <c r="N677" s="353"/>
      <c r="O677" s="353"/>
      <c r="P677" s="353"/>
    </row>
    <row r="678" spans="7:16" s="31" customFormat="1">
      <c r="G678" s="372"/>
      <c r="H678" s="613"/>
      <c r="I678" s="373"/>
      <c r="J678" s="142"/>
      <c r="K678" s="142"/>
      <c r="L678" s="374"/>
      <c r="M678" s="142"/>
      <c r="N678" s="353"/>
      <c r="O678" s="353"/>
      <c r="P678" s="353"/>
    </row>
    <row r="679" spans="7:16" s="31" customFormat="1">
      <c r="G679" s="372"/>
      <c r="H679" s="613"/>
      <c r="I679" s="373"/>
      <c r="J679" s="142"/>
      <c r="K679" s="142"/>
      <c r="L679" s="374"/>
      <c r="M679" s="142"/>
      <c r="N679" s="353"/>
      <c r="O679" s="353"/>
      <c r="P679" s="353"/>
    </row>
    <row r="680" spans="7:16" s="31" customFormat="1">
      <c r="G680" s="372"/>
      <c r="H680" s="613"/>
      <c r="I680" s="373"/>
      <c r="J680" s="142"/>
      <c r="K680" s="142"/>
      <c r="L680" s="374"/>
      <c r="M680" s="142"/>
      <c r="N680" s="353"/>
      <c r="O680" s="353"/>
      <c r="P680" s="353"/>
    </row>
    <row r="681" spans="7:16" s="31" customFormat="1">
      <c r="G681" s="372"/>
      <c r="H681" s="613"/>
      <c r="I681" s="373"/>
      <c r="J681" s="142"/>
      <c r="K681" s="142"/>
      <c r="L681" s="374"/>
      <c r="M681" s="142"/>
      <c r="N681" s="353"/>
      <c r="O681" s="353"/>
      <c r="P681" s="353"/>
    </row>
    <row r="682" spans="7:16" s="31" customFormat="1">
      <c r="G682" s="372"/>
      <c r="H682" s="613"/>
      <c r="I682" s="373"/>
      <c r="J682" s="142"/>
      <c r="K682" s="142"/>
      <c r="L682" s="374"/>
      <c r="M682" s="142"/>
      <c r="N682" s="353"/>
      <c r="O682" s="353"/>
      <c r="P682" s="353"/>
    </row>
    <row r="683" spans="7:16" s="31" customFormat="1">
      <c r="G683" s="372"/>
      <c r="H683" s="613"/>
      <c r="I683" s="373"/>
      <c r="J683" s="142"/>
      <c r="K683" s="142"/>
      <c r="L683" s="374"/>
      <c r="M683" s="142"/>
      <c r="N683" s="353"/>
      <c r="O683" s="353"/>
      <c r="P683" s="353"/>
    </row>
    <row r="684" spans="7:16" s="31" customFormat="1">
      <c r="G684" s="372"/>
      <c r="H684" s="613"/>
      <c r="I684" s="373"/>
      <c r="J684" s="142"/>
      <c r="K684" s="142"/>
      <c r="L684" s="374"/>
      <c r="M684" s="142"/>
      <c r="N684" s="353"/>
      <c r="O684" s="353"/>
      <c r="P684" s="353"/>
    </row>
    <row r="685" spans="7:16" s="31" customFormat="1">
      <c r="G685" s="372"/>
      <c r="H685" s="613"/>
      <c r="I685" s="373"/>
      <c r="J685" s="142"/>
      <c r="K685" s="142"/>
      <c r="L685" s="374"/>
      <c r="M685" s="142"/>
      <c r="N685" s="353"/>
      <c r="O685" s="353"/>
      <c r="P685" s="353"/>
    </row>
    <row r="686" spans="7:16" s="31" customFormat="1">
      <c r="G686" s="372"/>
      <c r="H686" s="613"/>
      <c r="I686" s="373"/>
      <c r="J686" s="142"/>
      <c r="K686" s="142"/>
      <c r="L686" s="374"/>
      <c r="M686" s="142"/>
      <c r="N686" s="353"/>
      <c r="O686" s="353"/>
      <c r="P686" s="353"/>
    </row>
    <row r="687" spans="7:16" s="31" customFormat="1">
      <c r="G687" s="372"/>
      <c r="H687" s="613"/>
      <c r="I687" s="373"/>
      <c r="J687" s="142"/>
      <c r="K687" s="142"/>
      <c r="L687" s="374"/>
      <c r="M687" s="142"/>
      <c r="N687" s="353"/>
      <c r="O687" s="353"/>
      <c r="P687" s="353"/>
    </row>
    <row r="688" spans="7:16" s="31" customFormat="1">
      <c r="G688" s="372"/>
      <c r="H688" s="613"/>
      <c r="I688" s="373"/>
      <c r="J688" s="142"/>
      <c r="K688" s="142"/>
      <c r="L688" s="374"/>
      <c r="M688" s="142"/>
      <c r="N688" s="353"/>
      <c r="O688" s="353"/>
      <c r="P688" s="353"/>
    </row>
    <row r="689" spans="7:16" s="31" customFormat="1">
      <c r="G689" s="372"/>
      <c r="H689" s="613"/>
      <c r="I689" s="373"/>
      <c r="J689" s="142"/>
      <c r="K689" s="142"/>
      <c r="L689" s="374"/>
      <c r="M689" s="142"/>
      <c r="N689" s="353"/>
      <c r="O689" s="353"/>
      <c r="P689" s="353"/>
    </row>
    <row r="690" spans="7:16" s="31" customFormat="1">
      <c r="G690" s="372"/>
      <c r="H690" s="613"/>
      <c r="I690" s="373"/>
      <c r="J690" s="142"/>
      <c r="K690" s="142"/>
      <c r="L690" s="374"/>
      <c r="M690" s="142"/>
      <c r="N690" s="353"/>
      <c r="O690" s="353"/>
      <c r="P690" s="353"/>
    </row>
    <row r="691" spans="7:16" s="31" customFormat="1">
      <c r="G691" s="372"/>
      <c r="H691" s="613"/>
      <c r="I691" s="373"/>
      <c r="J691" s="142"/>
      <c r="K691" s="142"/>
      <c r="L691" s="374"/>
      <c r="M691" s="142"/>
      <c r="N691" s="353"/>
      <c r="O691" s="353"/>
      <c r="P691" s="353"/>
    </row>
    <row r="692" spans="7:16" s="31" customFormat="1">
      <c r="G692" s="372"/>
      <c r="H692" s="613"/>
      <c r="I692" s="373"/>
      <c r="J692" s="142"/>
      <c r="K692" s="142"/>
      <c r="L692" s="374"/>
      <c r="M692" s="142"/>
      <c r="N692" s="353"/>
      <c r="O692" s="353"/>
      <c r="P692" s="353"/>
    </row>
    <row r="693" spans="7:16" s="31" customFormat="1">
      <c r="G693" s="372"/>
      <c r="H693" s="613"/>
      <c r="I693" s="373"/>
      <c r="J693" s="142"/>
      <c r="K693" s="142"/>
      <c r="L693" s="374"/>
      <c r="M693" s="142"/>
      <c r="N693" s="353"/>
      <c r="O693" s="353"/>
      <c r="P693" s="353"/>
    </row>
    <row r="694" spans="7:16" s="31" customFormat="1">
      <c r="G694" s="372"/>
      <c r="H694" s="613"/>
      <c r="I694" s="373"/>
      <c r="J694" s="142"/>
      <c r="K694" s="142"/>
      <c r="L694" s="374"/>
      <c r="M694" s="142"/>
      <c r="N694" s="353"/>
      <c r="O694" s="353"/>
      <c r="P694" s="353"/>
    </row>
    <row r="695" spans="7:16" s="31" customFormat="1">
      <c r="G695" s="372"/>
      <c r="H695" s="613"/>
      <c r="I695" s="373"/>
      <c r="J695" s="142"/>
      <c r="K695" s="142"/>
      <c r="L695" s="374"/>
      <c r="M695" s="142"/>
      <c r="N695" s="353"/>
      <c r="O695" s="353"/>
      <c r="P695" s="353"/>
    </row>
    <row r="696" spans="7:16" s="31" customFormat="1">
      <c r="G696" s="372"/>
      <c r="H696" s="613"/>
      <c r="I696" s="373"/>
      <c r="J696" s="142"/>
      <c r="K696" s="142"/>
      <c r="L696" s="374"/>
      <c r="M696" s="142"/>
      <c r="N696" s="353"/>
      <c r="O696" s="353"/>
      <c r="P696" s="353"/>
    </row>
    <row r="697" spans="7:16" s="31" customFormat="1">
      <c r="G697" s="372"/>
      <c r="H697" s="613"/>
      <c r="I697" s="373"/>
      <c r="J697" s="142"/>
      <c r="K697" s="142"/>
      <c r="L697" s="374"/>
      <c r="M697" s="142"/>
      <c r="N697" s="353"/>
      <c r="O697" s="353"/>
      <c r="P697" s="353"/>
    </row>
    <row r="698" spans="7:16" s="31" customFormat="1">
      <c r="G698" s="372"/>
      <c r="H698" s="613"/>
      <c r="I698" s="373"/>
      <c r="J698" s="142"/>
      <c r="K698" s="142"/>
      <c r="L698" s="374"/>
      <c r="M698" s="142"/>
      <c r="N698" s="353"/>
      <c r="O698" s="353"/>
      <c r="P698" s="353"/>
    </row>
    <row r="699" spans="7:16" s="31" customFormat="1">
      <c r="G699" s="372"/>
      <c r="H699" s="613"/>
      <c r="I699" s="373"/>
      <c r="J699" s="142"/>
      <c r="K699" s="142"/>
      <c r="L699" s="374"/>
      <c r="M699" s="142"/>
      <c r="N699" s="353"/>
      <c r="O699" s="353"/>
      <c r="P699" s="353"/>
    </row>
    <row r="700" spans="7:16" s="31" customFormat="1">
      <c r="G700" s="372"/>
      <c r="H700" s="613"/>
      <c r="I700" s="373"/>
      <c r="J700" s="142"/>
      <c r="K700" s="142"/>
      <c r="L700" s="374"/>
      <c r="M700" s="142"/>
      <c r="N700" s="353"/>
      <c r="O700" s="353"/>
      <c r="P700" s="353"/>
    </row>
    <row r="701" spans="7:16" s="31" customFormat="1">
      <c r="G701" s="372"/>
      <c r="H701" s="613"/>
      <c r="I701" s="373"/>
      <c r="J701" s="142"/>
      <c r="K701" s="142"/>
      <c r="L701" s="374"/>
      <c r="M701" s="142"/>
      <c r="N701" s="353"/>
      <c r="O701" s="353"/>
      <c r="P701" s="353"/>
    </row>
    <row r="702" spans="7:16" s="31" customFormat="1">
      <c r="G702" s="372"/>
      <c r="H702" s="613"/>
      <c r="I702" s="373"/>
      <c r="J702" s="142"/>
      <c r="K702" s="142"/>
      <c r="L702" s="374"/>
      <c r="M702" s="142"/>
      <c r="N702" s="353"/>
      <c r="O702" s="353"/>
      <c r="P702" s="353"/>
    </row>
    <row r="703" spans="7:16" s="31" customFormat="1">
      <c r="G703" s="372"/>
      <c r="H703" s="613"/>
      <c r="I703" s="373"/>
      <c r="J703" s="142"/>
      <c r="K703" s="142"/>
      <c r="L703" s="374"/>
      <c r="M703" s="142"/>
      <c r="N703" s="353"/>
      <c r="O703" s="353"/>
      <c r="P703" s="353"/>
    </row>
    <row r="704" spans="7:16" s="31" customFormat="1">
      <c r="G704" s="372"/>
      <c r="H704" s="613"/>
      <c r="I704" s="373"/>
      <c r="J704" s="142"/>
      <c r="K704" s="142"/>
      <c r="L704" s="374"/>
      <c r="M704" s="142"/>
      <c r="N704" s="353"/>
      <c r="O704" s="353"/>
      <c r="P704" s="353"/>
    </row>
    <row r="705" spans="7:16" s="31" customFormat="1">
      <c r="G705" s="372"/>
      <c r="H705" s="613"/>
      <c r="I705" s="373"/>
      <c r="J705" s="142"/>
      <c r="K705" s="142"/>
      <c r="L705" s="374"/>
      <c r="M705" s="142"/>
      <c r="N705" s="353"/>
      <c r="O705" s="353"/>
      <c r="P705" s="353"/>
    </row>
    <row r="706" spans="7:16" s="31" customFormat="1">
      <c r="G706" s="372"/>
      <c r="H706" s="613"/>
      <c r="I706" s="373"/>
      <c r="J706" s="142"/>
      <c r="K706" s="142"/>
      <c r="L706" s="374"/>
      <c r="M706" s="142"/>
      <c r="N706" s="353"/>
      <c r="O706" s="353"/>
      <c r="P706" s="353"/>
    </row>
    <row r="707" spans="7:16" s="31" customFormat="1">
      <c r="G707" s="372"/>
      <c r="H707" s="613"/>
      <c r="I707" s="373"/>
      <c r="J707" s="142"/>
      <c r="K707" s="142"/>
      <c r="L707" s="374"/>
      <c r="M707" s="142"/>
      <c r="N707" s="353"/>
      <c r="O707" s="353"/>
      <c r="P707" s="353"/>
    </row>
    <row r="708" spans="7:16" s="31" customFormat="1">
      <c r="G708" s="372"/>
      <c r="H708" s="613"/>
      <c r="I708" s="373"/>
      <c r="J708" s="142"/>
      <c r="K708" s="142"/>
      <c r="L708" s="374"/>
      <c r="M708" s="142"/>
      <c r="N708" s="353"/>
      <c r="O708" s="353"/>
      <c r="P708" s="353"/>
    </row>
    <row r="709" spans="7:16" s="31" customFormat="1">
      <c r="G709" s="372"/>
      <c r="H709" s="613"/>
      <c r="I709" s="373"/>
      <c r="J709" s="142"/>
      <c r="K709" s="142"/>
      <c r="L709" s="374"/>
      <c r="M709" s="142"/>
      <c r="N709" s="353"/>
      <c r="O709" s="353"/>
      <c r="P709" s="353"/>
    </row>
    <row r="710" spans="7:16" s="31" customFormat="1">
      <c r="G710" s="372"/>
      <c r="H710" s="613"/>
      <c r="I710" s="373"/>
      <c r="J710" s="142"/>
      <c r="K710" s="142"/>
      <c r="L710" s="374"/>
      <c r="M710" s="142"/>
      <c r="N710" s="353"/>
      <c r="O710" s="353"/>
      <c r="P710" s="353"/>
    </row>
    <row r="711" spans="7:16" s="31" customFormat="1">
      <c r="G711" s="372"/>
      <c r="H711" s="613"/>
      <c r="I711" s="373"/>
      <c r="J711" s="142"/>
      <c r="K711" s="142"/>
      <c r="L711" s="374"/>
      <c r="M711" s="142"/>
      <c r="N711" s="353"/>
      <c r="O711" s="353"/>
      <c r="P711" s="353"/>
    </row>
    <row r="712" spans="7:16" s="31" customFormat="1">
      <c r="G712" s="372"/>
      <c r="H712" s="613"/>
      <c r="I712" s="373"/>
      <c r="J712" s="142"/>
      <c r="K712" s="142"/>
      <c r="L712" s="374"/>
      <c r="M712" s="142"/>
      <c r="N712" s="353"/>
      <c r="O712" s="353"/>
      <c r="P712" s="353"/>
    </row>
    <row r="713" spans="7:16" s="31" customFormat="1">
      <c r="G713" s="372"/>
      <c r="H713" s="613"/>
      <c r="I713" s="373"/>
      <c r="J713" s="142"/>
      <c r="K713" s="142"/>
      <c r="L713" s="374"/>
      <c r="M713" s="142"/>
      <c r="N713" s="353"/>
      <c r="O713" s="353"/>
      <c r="P713" s="353"/>
    </row>
    <row r="714" spans="7:16" s="31" customFormat="1">
      <c r="G714" s="372"/>
      <c r="H714" s="613"/>
      <c r="I714" s="373"/>
      <c r="J714" s="142"/>
      <c r="K714" s="142"/>
      <c r="L714" s="374"/>
      <c r="M714" s="142"/>
      <c r="N714" s="353"/>
      <c r="O714" s="353"/>
      <c r="P714" s="353"/>
    </row>
    <row r="715" spans="7:16" s="31" customFormat="1">
      <c r="G715" s="372"/>
      <c r="H715" s="613"/>
      <c r="I715" s="373"/>
      <c r="J715" s="142"/>
      <c r="K715" s="142"/>
      <c r="L715" s="374"/>
      <c r="M715" s="142"/>
      <c r="N715" s="353"/>
      <c r="O715" s="353"/>
      <c r="P715" s="353"/>
    </row>
    <row r="716" spans="7:16" s="31" customFormat="1">
      <c r="G716" s="372"/>
      <c r="H716" s="613"/>
      <c r="I716" s="373"/>
      <c r="J716" s="142"/>
      <c r="K716" s="142"/>
      <c r="L716" s="374"/>
      <c r="M716" s="142"/>
      <c r="N716" s="353"/>
      <c r="O716" s="353"/>
      <c r="P716" s="353"/>
    </row>
    <row r="717" spans="7:16" s="31" customFormat="1">
      <c r="G717" s="372"/>
      <c r="H717" s="613"/>
      <c r="I717" s="373"/>
      <c r="J717" s="142"/>
      <c r="K717" s="142"/>
      <c r="L717" s="374"/>
      <c r="M717" s="142"/>
      <c r="N717" s="353"/>
      <c r="O717" s="353"/>
      <c r="P717" s="353"/>
    </row>
    <row r="718" spans="7:16" s="31" customFormat="1">
      <c r="G718" s="372"/>
      <c r="H718" s="613"/>
      <c r="I718" s="373"/>
      <c r="J718" s="142"/>
      <c r="K718" s="142"/>
      <c r="L718" s="374"/>
      <c r="M718" s="142"/>
      <c r="N718" s="353"/>
      <c r="O718" s="353"/>
      <c r="P718" s="353"/>
    </row>
    <row r="719" spans="7:16" s="31" customFormat="1">
      <c r="G719" s="372"/>
      <c r="H719" s="613"/>
      <c r="I719" s="373"/>
      <c r="J719" s="142"/>
      <c r="K719" s="142"/>
      <c r="L719" s="374"/>
      <c r="M719" s="142"/>
      <c r="N719" s="353"/>
      <c r="O719" s="353"/>
      <c r="P719" s="353"/>
    </row>
    <row r="720" spans="7:16" s="31" customFormat="1">
      <c r="G720" s="372"/>
      <c r="H720" s="613"/>
      <c r="I720" s="373"/>
      <c r="J720" s="142"/>
      <c r="K720" s="142"/>
      <c r="L720" s="374"/>
      <c r="M720" s="142"/>
      <c r="N720" s="353"/>
      <c r="O720" s="353"/>
      <c r="P720" s="353"/>
    </row>
    <row r="721" spans="7:16" s="31" customFormat="1">
      <c r="G721" s="372"/>
      <c r="H721" s="613"/>
      <c r="I721" s="373"/>
      <c r="J721" s="142"/>
      <c r="K721" s="142"/>
      <c r="L721" s="374"/>
      <c r="M721" s="142"/>
      <c r="N721" s="353"/>
      <c r="O721" s="353"/>
      <c r="P721" s="353"/>
    </row>
    <row r="722" spans="7:16" s="31" customFormat="1">
      <c r="G722" s="372"/>
      <c r="H722" s="613"/>
      <c r="I722" s="373"/>
      <c r="J722" s="142"/>
      <c r="K722" s="142"/>
      <c r="L722" s="374"/>
      <c r="M722" s="142"/>
      <c r="N722" s="353"/>
      <c r="O722" s="353"/>
      <c r="P722" s="353"/>
    </row>
    <row r="723" spans="7:16" s="31" customFormat="1">
      <c r="G723" s="372"/>
      <c r="H723" s="613"/>
      <c r="I723" s="373"/>
      <c r="J723" s="142"/>
      <c r="K723" s="142"/>
      <c r="L723" s="374"/>
      <c r="M723" s="142"/>
      <c r="N723" s="353"/>
      <c r="O723" s="353"/>
      <c r="P723" s="353"/>
    </row>
    <row r="724" spans="7:16" s="31" customFormat="1">
      <c r="G724" s="372"/>
      <c r="H724" s="613"/>
      <c r="I724" s="373"/>
      <c r="J724" s="142"/>
      <c r="K724" s="142"/>
      <c r="L724" s="374"/>
      <c r="M724" s="142"/>
      <c r="N724" s="353"/>
      <c r="O724" s="353"/>
      <c r="P724" s="353"/>
    </row>
    <row r="725" spans="7:16" s="31" customFormat="1">
      <c r="G725" s="372"/>
      <c r="H725" s="613"/>
      <c r="I725" s="373"/>
      <c r="J725" s="142"/>
      <c r="K725" s="142"/>
      <c r="L725" s="374"/>
      <c r="M725" s="142"/>
      <c r="N725" s="353"/>
      <c r="O725" s="353"/>
      <c r="P725" s="353"/>
    </row>
    <row r="726" spans="7:16" s="31" customFormat="1">
      <c r="G726" s="372"/>
      <c r="H726" s="613"/>
      <c r="I726" s="373"/>
      <c r="J726" s="142"/>
      <c r="K726" s="142"/>
      <c r="L726" s="374"/>
      <c r="M726" s="142"/>
      <c r="N726" s="353"/>
      <c r="O726" s="353"/>
      <c r="P726" s="353"/>
    </row>
    <row r="727" spans="7:16" s="31" customFormat="1">
      <c r="G727" s="372"/>
      <c r="H727" s="613"/>
      <c r="I727" s="373"/>
      <c r="J727" s="142"/>
      <c r="K727" s="142"/>
      <c r="L727" s="374"/>
      <c r="M727" s="142"/>
      <c r="N727" s="353"/>
      <c r="O727" s="353"/>
      <c r="P727" s="353"/>
    </row>
    <row r="728" spans="7:16" s="31" customFormat="1">
      <c r="G728" s="372"/>
      <c r="H728" s="613"/>
      <c r="I728" s="373"/>
      <c r="J728" s="142"/>
      <c r="K728" s="142"/>
      <c r="L728" s="374"/>
      <c r="M728" s="142"/>
      <c r="N728" s="353"/>
      <c r="O728" s="353"/>
      <c r="P728" s="353"/>
    </row>
    <row r="729" spans="7:16" s="31" customFormat="1">
      <c r="G729" s="372"/>
      <c r="H729" s="613"/>
      <c r="I729" s="373"/>
      <c r="J729" s="142"/>
      <c r="K729" s="142"/>
      <c r="L729" s="374"/>
      <c r="M729" s="142"/>
      <c r="N729" s="353"/>
      <c r="O729" s="353"/>
      <c r="P729" s="353"/>
    </row>
    <row r="730" spans="7:16" s="31" customFormat="1">
      <c r="G730" s="372"/>
      <c r="H730" s="613"/>
      <c r="I730" s="373"/>
      <c r="J730" s="142"/>
      <c r="K730" s="142"/>
      <c r="L730" s="374"/>
      <c r="M730" s="142"/>
      <c r="N730" s="353"/>
      <c r="O730" s="353"/>
      <c r="P730" s="353"/>
    </row>
    <row r="731" spans="7:16" s="31" customFormat="1">
      <c r="G731" s="372"/>
      <c r="H731" s="613"/>
      <c r="I731" s="373"/>
      <c r="J731" s="142"/>
      <c r="K731" s="142"/>
      <c r="L731" s="374"/>
      <c r="M731" s="142"/>
      <c r="N731" s="353"/>
      <c r="O731" s="353"/>
      <c r="P731" s="353"/>
    </row>
    <row r="732" spans="7:16" s="31" customFormat="1">
      <c r="G732" s="372"/>
      <c r="H732" s="613"/>
      <c r="I732" s="373"/>
      <c r="J732" s="142"/>
      <c r="K732" s="142"/>
      <c r="L732" s="374"/>
      <c r="M732" s="142"/>
      <c r="N732" s="353"/>
      <c r="O732" s="353"/>
      <c r="P732" s="353"/>
    </row>
    <row r="733" spans="7:16" s="31" customFormat="1">
      <c r="G733" s="372"/>
      <c r="H733" s="613"/>
      <c r="I733" s="373"/>
      <c r="J733" s="142"/>
      <c r="K733" s="142"/>
      <c r="L733" s="374"/>
      <c r="M733" s="142"/>
      <c r="N733" s="353"/>
      <c r="O733" s="353"/>
      <c r="P733" s="353"/>
    </row>
    <row r="734" spans="7:16" s="31" customFormat="1">
      <c r="G734" s="372"/>
      <c r="H734" s="613"/>
      <c r="I734" s="373"/>
      <c r="J734" s="142"/>
      <c r="K734" s="142"/>
      <c r="L734" s="374"/>
      <c r="M734" s="142"/>
      <c r="N734" s="353"/>
      <c r="O734" s="353"/>
      <c r="P734" s="353"/>
    </row>
    <row r="735" spans="7:16" s="31" customFormat="1">
      <c r="G735" s="372"/>
      <c r="H735" s="613"/>
      <c r="I735" s="373"/>
      <c r="J735" s="142"/>
      <c r="K735" s="142"/>
      <c r="L735" s="374"/>
      <c r="M735" s="142"/>
      <c r="N735" s="353"/>
      <c r="O735" s="353"/>
      <c r="P735" s="353"/>
    </row>
    <row r="736" spans="7:16" s="31" customFormat="1">
      <c r="G736" s="372"/>
      <c r="H736" s="613"/>
      <c r="I736" s="373"/>
      <c r="J736" s="142"/>
      <c r="K736" s="142"/>
      <c r="L736" s="374"/>
      <c r="M736" s="142"/>
      <c r="N736" s="353"/>
      <c r="O736" s="353"/>
      <c r="P736" s="353"/>
    </row>
    <row r="737" spans="7:16" s="31" customFormat="1">
      <c r="G737" s="372"/>
      <c r="H737" s="613"/>
      <c r="I737" s="373"/>
      <c r="J737" s="142"/>
      <c r="K737" s="142"/>
      <c r="L737" s="374"/>
      <c r="M737" s="142"/>
      <c r="N737" s="353"/>
      <c r="O737" s="353"/>
      <c r="P737" s="353"/>
    </row>
    <row r="738" spans="7:16" s="31" customFormat="1">
      <c r="G738" s="372"/>
      <c r="H738" s="613"/>
      <c r="I738" s="373"/>
      <c r="J738" s="142"/>
      <c r="K738" s="142"/>
      <c r="L738" s="374"/>
      <c r="M738" s="142"/>
      <c r="N738" s="353"/>
      <c r="O738" s="353"/>
      <c r="P738" s="353"/>
    </row>
    <row r="739" spans="7:16" s="31" customFormat="1">
      <c r="G739" s="372"/>
      <c r="H739" s="613"/>
      <c r="I739" s="373"/>
      <c r="J739" s="142"/>
      <c r="K739" s="142"/>
      <c r="L739" s="374"/>
      <c r="M739" s="142"/>
      <c r="N739" s="353"/>
      <c r="O739" s="353"/>
      <c r="P739" s="353"/>
    </row>
    <row r="740" spans="7:16" s="31" customFormat="1">
      <c r="G740" s="372"/>
      <c r="H740" s="613"/>
      <c r="I740" s="373"/>
      <c r="J740" s="142"/>
      <c r="K740" s="142"/>
      <c r="L740" s="374"/>
      <c r="M740" s="142"/>
      <c r="N740" s="353"/>
      <c r="O740" s="353"/>
      <c r="P740" s="353"/>
    </row>
    <row r="741" spans="7:16" s="31" customFormat="1">
      <c r="G741" s="372"/>
      <c r="H741" s="613"/>
      <c r="I741" s="373"/>
      <c r="J741" s="142"/>
      <c r="K741" s="142"/>
      <c r="L741" s="374"/>
      <c r="M741" s="142"/>
      <c r="N741" s="353"/>
      <c r="O741" s="353"/>
      <c r="P741" s="353"/>
    </row>
    <row r="742" spans="7:16" s="31" customFormat="1">
      <c r="G742" s="372"/>
      <c r="H742" s="613"/>
      <c r="I742" s="373"/>
      <c r="J742" s="142"/>
      <c r="K742" s="142"/>
      <c r="L742" s="374"/>
      <c r="M742" s="142"/>
      <c r="N742" s="353"/>
      <c r="O742" s="353"/>
      <c r="P742" s="353"/>
    </row>
    <row r="743" spans="7:16" s="31" customFormat="1">
      <c r="G743" s="372"/>
      <c r="H743" s="613"/>
      <c r="I743" s="373"/>
      <c r="J743" s="142"/>
      <c r="K743" s="142"/>
      <c r="L743" s="374"/>
      <c r="M743" s="142"/>
      <c r="N743" s="353"/>
      <c r="O743" s="353"/>
      <c r="P743" s="353"/>
    </row>
    <row r="744" spans="7:16" s="31" customFormat="1">
      <c r="G744" s="372"/>
      <c r="H744" s="613"/>
      <c r="I744" s="373"/>
      <c r="J744" s="142"/>
      <c r="K744" s="142"/>
      <c r="L744" s="374"/>
      <c r="M744" s="142"/>
      <c r="N744" s="353"/>
      <c r="O744" s="353"/>
      <c r="P744" s="353"/>
    </row>
    <row r="745" spans="7:16" s="31" customFormat="1">
      <c r="G745" s="372"/>
      <c r="H745" s="613"/>
      <c r="I745" s="373"/>
      <c r="J745" s="142"/>
      <c r="K745" s="142"/>
      <c r="L745" s="374"/>
      <c r="M745" s="142"/>
      <c r="N745" s="353"/>
      <c r="O745" s="353"/>
      <c r="P745" s="353"/>
    </row>
    <row r="746" spans="7:16" s="31" customFormat="1">
      <c r="G746" s="372"/>
      <c r="H746" s="613"/>
      <c r="I746" s="373"/>
      <c r="J746" s="142"/>
      <c r="K746" s="142"/>
      <c r="L746" s="374"/>
      <c r="M746" s="142"/>
      <c r="N746" s="353"/>
      <c r="O746" s="353"/>
      <c r="P746" s="353"/>
    </row>
    <row r="747" spans="7:16" s="31" customFormat="1">
      <c r="G747" s="372"/>
      <c r="H747" s="613"/>
      <c r="I747" s="373"/>
      <c r="J747" s="142"/>
      <c r="K747" s="142"/>
      <c r="L747" s="374"/>
      <c r="M747" s="142"/>
      <c r="N747" s="353"/>
      <c r="O747" s="353"/>
      <c r="P747" s="353"/>
    </row>
    <row r="748" spans="7:16" s="31" customFormat="1">
      <c r="G748" s="372"/>
      <c r="H748" s="613"/>
      <c r="I748" s="373"/>
      <c r="J748" s="142"/>
      <c r="K748" s="142"/>
      <c r="L748" s="374"/>
      <c r="M748" s="142"/>
      <c r="N748" s="353"/>
      <c r="O748" s="353"/>
      <c r="P748" s="353"/>
    </row>
    <row r="749" spans="7:16" s="31" customFormat="1">
      <c r="G749" s="372"/>
      <c r="H749" s="613"/>
      <c r="I749" s="373"/>
      <c r="J749" s="142"/>
      <c r="K749" s="142"/>
      <c r="L749" s="374"/>
      <c r="M749" s="142"/>
      <c r="N749" s="353"/>
      <c r="O749" s="353"/>
      <c r="P749" s="353"/>
    </row>
    <row r="750" spans="7:16" s="31" customFormat="1">
      <c r="G750" s="372"/>
      <c r="H750" s="613"/>
      <c r="I750" s="373"/>
      <c r="J750" s="142"/>
      <c r="K750" s="142"/>
      <c r="L750" s="374"/>
      <c r="M750" s="142"/>
      <c r="N750" s="353"/>
      <c r="O750" s="353"/>
      <c r="P750" s="353"/>
    </row>
    <row r="751" spans="7:16" s="31" customFormat="1">
      <c r="G751" s="372"/>
      <c r="H751" s="613"/>
      <c r="I751" s="373"/>
      <c r="J751" s="142"/>
      <c r="K751" s="142"/>
      <c r="L751" s="374"/>
      <c r="M751" s="142"/>
      <c r="N751" s="353"/>
      <c r="O751" s="353"/>
      <c r="P751" s="353"/>
    </row>
    <row r="752" spans="7:16" s="31" customFormat="1">
      <c r="G752" s="372"/>
      <c r="H752" s="613"/>
      <c r="I752" s="373"/>
      <c r="J752" s="142"/>
      <c r="K752" s="142"/>
      <c r="L752" s="374"/>
      <c r="M752" s="142"/>
      <c r="N752" s="353"/>
      <c r="O752" s="353"/>
      <c r="P752" s="353"/>
    </row>
    <row r="753" spans="7:16" s="31" customFormat="1">
      <c r="G753" s="372"/>
      <c r="H753" s="613"/>
      <c r="I753" s="373"/>
      <c r="J753" s="142"/>
      <c r="K753" s="142"/>
      <c r="L753" s="374"/>
      <c r="M753" s="142"/>
      <c r="N753" s="353"/>
      <c r="O753" s="353"/>
      <c r="P753" s="353"/>
    </row>
    <row r="754" spans="7:16" s="31" customFormat="1">
      <c r="G754" s="372"/>
      <c r="H754" s="613"/>
      <c r="I754" s="373"/>
      <c r="J754" s="142"/>
      <c r="K754" s="142"/>
      <c r="L754" s="374"/>
      <c r="M754" s="142"/>
      <c r="N754" s="353"/>
      <c r="O754" s="353"/>
      <c r="P754" s="353"/>
    </row>
    <row r="755" spans="7:16" s="31" customFormat="1">
      <c r="G755" s="372"/>
      <c r="H755" s="613"/>
      <c r="I755" s="373"/>
      <c r="J755" s="142"/>
      <c r="K755" s="142"/>
      <c r="L755" s="374"/>
      <c r="M755" s="142"/>
      <c r="N755" s="353"/>
      <c r="O755" s="353"/>
      <c r="P755" s="353"/>
    </row>
    <row r="756" spans="7:16" s="31" customFormat="1">
      <c r="G756" s="372"/>
      <c r="H756" s="613"/>
      <c r="I756" s="373"/>
      <c r="J756" s="142"/>
      <c r="K756" s="142"/>
      <c r="L756" s="374"/>
      <c r="M756" s="142"/>
      <c r="N756" s="353"/>
      <c r="O756" s="353"/>
      <c r="P756" s="353"/>
    </row>
    <row r="757" spans="7:16" s="31" customFormat="1">
      <c r="G757" s="372"/>
      <c r="H757" s="613"/>
      <c r="I757" s="373"/>
      <c r="J757" s="142"/>
      <c r="K757" s="142"/>
      <c r="L757" s="374"/>
      <c r="M757" s="142"/>
      <c r="N757" s="353"/>
      <c r="O757" s="353"/>
      <c r="P757" s="353"/>
    </row>
    <row r="758" spans="7:16" s="31" customFormat="1">
      <c r="G758" s="372"/>
      <c r="H758" s="613"/>
      <c r="I758" s="373"/>
      <c r="J758" s="142"/>
      <c r="K758" s="142"/>
      <c r="L758" s="374"/>
      <c r="M758" s="142"/>
      <c r="N758" s="353"/>
      <c r="O758" s="353"/>
      <c r="P758" s="353"/>
    </row>
    <row r="759" spans="7:16" s="31" customFormat="1">
      <c r="G759" s="372"/>
      <c r="H759" s="613"/>
      <c r="I759" s="373"/>
      <c r="J759" s="142"/>
      <c r="K759" s="142"/>
      <c r="L759" s="374"/>
      <c r="M759" s="142"/>
      <c r="N759" s="353"/>
      <c r="O759" s="353"/>
      <c r="P759" s="353"/>
    </row>
    <row r="760" spans="7:16" s="31" customFormat="1">
      <c r="G760" s="372"/>
      <c r="H760" s="613"/>
      <c r="I760" s="373"/>
      <c r="J760" s="142"/>
      <c r="K760" s="142"/>
      <c r="L760" s="374"/>
      <c r="M760" s="142"/>
      <c r="N760" s="353"/>
      <c r="O760" s="353"/>
      <c r="P760" s="353"/>
    </row>
    <row r="761" spans="7:16" s="31" customFormat="1">
      <c r="G761" s="372"/>
      <c r="H761" s="613"/>
      <c r="I761" s="373"/>
      <c r="J761" s="142"/>
      <c r="K761" s="142"/>
      <c r="L761" s="374"/>
      <c r="M761" s="142"/>
      <c r="N761" s="353"/>
      <c r="O761" s="353"/>
      <c r="P761" s="353"/>
    </row>
    <row r="762" spans="7:16" s="31" customFormat="1">
      <c r="G762" s="372"/>
      <c r="H762" s="613"/>
      <c r="I762" s="373"/>
      <c r="J762" s="142"/>
      <c r="K762" s="142"/>
      <c r="L762" s="374"/>
      <c r="M762" s="142"/>
      <c r="N762" s="353"/>
      <c r="O762" s="353"/>
      <c r="P762" s="353"/>
    </row>
    <row r="763" spans="7:16" s="31" customFormat="1">
      <c r="G763" s="372"/>
      <c r="H763" s="613"/>
      <c r="I763" s="373"/>
      <c r="J763" s="142"/>
      <c r="K763" s="142"/>
      <c r="L763" s="374"/>
      <c r="M763" s="142"/>
      <c r="N763" s="353"/>
      <c r="O763" s="353"/>
      <c r="P763" s="353"/>
    </row>
    <row r="764" spans="7:16" s="31" customFormat="1">
      <c r="G764" s="372"/>
      <c r="H764" s="613"/>
      <c r="I764" s="373"/>
      <c r="J764" s="142"/>
      <c r="K764" s="142"/>
      <c r="L764" s="374"/>
      <c r="M764" s="142"/>
      <c r="N764" s="353"/>
      <c r="O764" s="353"/>
      <c r="P764" s="353"/>
    </row>
    <row r="765" spans="7:16" s="31" customFormat="1">
      <c r="G765" s="372"/>
      <c r="H765" s="613"/>
      <c r="I765" s="373"/>
      <c r="J765" s="142"/>
      <c r="K765" s="142"/>
      <c r="L765" s="374"/>
      <c r="M765" s="142"/>
      <c r="N765" s="353"/>
      <c r="O765" s="353"/>
      <c r="P765" s="353"/>
    </row>
    <row r="766" spans="7:16" s="31" customFormat="1">
      <c r="G766" s="372"/>
      <c r="H766" s="613"/>
      <c r="I766" s="373"/>
      <c r="J766" s="142"/>
      <c r="K766" s="142"/>
      <c r="L766" s="374"/>
      <c r="M766" s="142"/>
      <c r="N766" s="353"/>
      <c r="O766" s="353"/>
      <c r="P766" s="353"/>
    </row>
    <row r="767" spans="7:16" s="31" customFormat="1">
      <c r="G767" s="372"/>
      <c r="H767" s="613"/>
      <c r="I767" s="373"/>
      <c r="J767" s="142"/>
      <c r="K767" s="142"/>
      <c r="L767" s="374"/>
      <c r="M767" s="142"/>
      <c r="N767" s="353"/>
      <c r="O767" s="353"/>
      <c r="P767" s="353"/>
    </row>
    <row r="768" spans="7:16" s="31" customFormat="1">
      <c r="G768" s="372"/>
      <c r="H768" s="613"/>
      <c r="I768" s="373"/>
      <c r="J768" s="142"/>
      <c r="K768" s="142"/>
      <c r="L768" s="374"/>
      <c r="M768" s="142"/>
      <c r="N768" s="353"/>
      <c r="O768" s="353"/>
      <c r="P768" s="353"/>
    </row>
    <row r="769" spans="7:16" s="31" customFormat="1">
      <c r="G769" s="372"/>
      <c r="H769" s="613"/>
      <c r="I769" s="373"/>
      <c r="J769" s="142"/>
      <c r="K769" s="142"/>
      <c r="L769" s="374"/>
      <c r="M769" s="142"/>
      <c r="N769" s="353"/>
      <c r="O769" s="353"/>
      <c r="P769" s="353"/>
    </row>
    <row r="770" spans="7:16" s="31" customFormat="1">
      <c r="G770" s="372"/>
      <c r="H770" s="613"/>
      <c r="I770" s="373"/>
      <c r="J770" s="142"/>
      <c r="K770" s="142"/>
      <c r="L770" s="374"/>
      <c r="M770" s="142"/>
      <c r="N770" s="353"/>
      <c r="O770" s="353"/>
      <c r="P770" s="353"/>
    </row>
    <row r="771" spans="7:16" s="31" customFormat="1">
      <c r="G771" s="372"/>
      <c r="H771" s="613"/>
      <c r="I771" s="373"/>
      <c r="J771" s="142"/>
      <c r="K771" s="142"/>
      <c r="L771" s="374"/>
      <c r="M771" s="142"/>
      <c r="N771" s="353"/>
      <c r="O771" s="353"/>
      <c r="P771" s="353"/>
    </row>
    <row r="772" spans="7:16" s="31" customFormat="1">
      <c r="G772" s="372"/>
      <c r="H772" s="613"/>
      <c r="I772" s="373"/>
      <c r="J772" s="142"/>
      <c r="K772" s="142"/>
      <c r="L772" s="374"/>
      <c r="M772" s="142"/>
      <c r="N772" s="353"/>
      <c r="O772" s="353"/>
      <c r="P772" s="353"/>
    </row>
    <row r="773" spans="7:16" s="31" customFormat="1">
      <c r="G773" s="372"/>
      <c r="H773" s="613"/>
      <c r="I773" s="373"/>
      <c r="J773" s="142"/>
      <c r="K773" s="142"/>
      <c r="L773" s="374"/>
      <c r="M773" s="142"/>
      <c r="N773" s="353"/>
      <c r="O773" s="353"/>
      <c r="P773" s="353"/>
    </row>
    <row r="774" spans="7:16" s="31" customFormat="1">
      <c r="G774" s="372"/>
      <c r="H774" s="613"/>
      <c r="I774" s="373"/>
      <c r="J774" s="142"/>
      <c r="K774" s="142"/>
      <c r="L774" s="374"/>
      <c r="M774" s="142"/>
      <c r="N774" s="353"/>
      <c r="O774" s="353"/>
      <c r="P774" s="353"/>
    </row>
    <row r="775" spans="7:16" s="31" customFormat="1">
      <c r="G775" s="372"/>
      <c r="H775" s="613"/>
      <c r="I775" s="373"/>
      <c r="J775" s="142"/>
      <c r="K775" s="142"/>
      <c r="L775" s="374"/>
      <c r="M775" s="142"/>
      <c r="N775" s="353"/>
      <c r="O775" s="353"/>
      <c r="P775" s="353"/>
    </row>
    <row r="776" spans="7:16" s="31" customFormat="1">
      <c r="G776" s="372"/>
      <c r="H776" s="613"/>
      <c r="I776" s="373"/>
      <c r="J776" s="142"/>
      <c r="K776" s="142"/>
      <c r="L776" s="374"/>
      <c r="M776" s="142"/>
      <c r="N776" s="353"/>
      <c r="O776" s="353"/>
      <c r="P776" s="353"/>
    </row>
    <row r="777" spans="7:16" s="31" customFormat="1">
      <c r="G777" s="372"/>
      <c r="H777" s="613"/>
      <c r="I777" s="373"/>
      <c r="J777" s="142"/>
      <c r="K777" s="142"/>
      <c r="L777" s="374"/>
      <c r="M777" s="142"/>
      <c r="N777" s="353"/>
      <c r="O777" s="353"/>
      <c r="P777" s="353"/>
    </row>
    <row r="778" spans="7:16" s="31" customFormat="1">
      <c r="G778" s="372"/>
      <c r="H778" s="613"/>
      <c r="I778" s="373"/>
      <c r="J778" s="142"/>
      <c r="K778" s="142"/>
      <c r="L778" s="374"/>
      <c r="M778" s="142"/>
      <c r="N778" s="353"/>
      <c r="O778" s="353"/>
      <c r="P778" s="353"/>
    </row>
    <row r="779" spans="7:16" s="31" customFormat="1">
      <c r="G779" s="372"/>
      <c r="H779" s="613"/>
      <c r="I779" s="373"/>
      <c r="J779" s="142"/>
      <c r="K779" s="142"/>
      <c r="L779" s="374"/>
      <c r="M779" s="142"/>
      <c r="N779" s="353"/>
      <c r="O779" s="353"/>
      <c r="P779" s="353"/>
    </row>
    <row r="780" spans="7:16" s="31" customFormat="1">
      <c r="G780" s="372"/>
      <c r="H780" s="613"/>
      <c r="I780" s="373"/>
      <c r="J780" s="142"/>
      <c r="K780" s="142"/>
      <c r="L780" s="374"/>
      <c r="M780" s="142"/>
      <c r="N780" s="353"/>
      <c r="O780" s="353"/>
      <c r="P780" s="353"/>
    </row>
    <row r="781" spans="7:16" s="31" customFormat="1">
      <c r="G781" s="372"/>
      <c r="H781" s="613"/>
      <c r="I781" s="373"/>
      <c r="J781" s="142"/>
      <c r="K781" s="142"/>
      <c r="L781" s="374"/>
      <c r="M781" s="142"/>
      <c r="N781" s="353"/>
      <c r="O781" s="353"/>
      <c r="P781" s="353"/>
    </row>
    <row r="782" spans="7:16" s="31" customFormat="1">
      <c r="G782" s="372"/>
      <c r="H782" s="613"/>
      <c r="I782" s="373"/>
      <c r="J782" s="142"/>
      <c r="K782" s="142"/>
      <c r="L782" s="374"/>
      <c r="M782" s="142"/>
      <c r="N782" s="353"/>
      <c r="O782" s="353"/>
      <c r="P782" s="353"/>
    </row>
    <row r="783" spans="7:16" s="31" customFormat="1">
      <c r="G783" s="372"/>
      <c r="H783" s="613"/>
      <c r="I783" s="373"/>
      <c r="J783" s="142"/>
      <c r="K783" s="142"/>
      <c r="L783" s="374"/>
      <c r="M783" s="142"/>
      <c r="N783" s="353"/>
      <c r="O783" s="353"/>
      <c r="P783" s="353"/>
    </row>
    <row r="784" spans="7:16" s="31" customFormat="1">
      <c r="G784" s="372"/>
      <c r="H784" s="613"/>
      <c r="I784" s="373"/>
      <c r="J784" s="142"/>
      <c r="K784" s="142"/>
      <c r="L784" s="374"/>
      <c r="M784" s="142"/>
      <c r="N784" s="353"/>
      <c r="O784" s="353"/>
      <c r="P784" s="353"/>
    </row>
    <row r="785" spans="7:16" s="31" customFormat="1">
      <c r="G785" s="372"/>
      <c r="H785" s="613"/>
      <c r="I785" s="373"/>
      <c r="J785" s="142"/>
      <c r="K785" s="142"/>
      <c r="L785" s="374"/>
      <c r="M785" s="142"/>
      <c r="N785" s="353"/>
      <c r="O785" s="353"/>
      <c r="P785" s="353"/>
    </row>
    <row r="786" spans="7:16" s="31" customFormat="1">
      <c r="G786" s="372"/>
      <c r="H786" s="613"/>
      <c r="I786" s="373"/>
      <c r="J786" s="142"/>
      <c r="K786" s="142"/>
      <c r="L786" s="374"/>
      <c r="M786" s="142"/>
      <c r="N786" s="353"/>
      <c r="O786" s="353"/>
      <c r="P786" s="353"/>
    </row>
    <row r="787" spans="7:16" s="31" customFormat="1">
      <c r="G787" s="372"/>
      <c r="H787" s="613"/>
      <c r="I787" s="373"/>
      <c r="J787" s="142"/>
      <c r="K787" s="142"/>
      <c r="L787" s="374"/>
      <c r="M787" s="142"/>
      <c r="N787" s="353"/>
      <c r="O787" s="353"/>
      <c r="P787" s="353"/>
    </row>
    <row r="788" spans="7:16" s="31" customFormat="1">
      <c r="G788" s="372"/>
      <c r="H788" s="613"/>
      <c r="I788" s="373"/>
      <c r="J788" s="142"/>
      <c r="K788" s="142"/>
      <c r="L788" s="374"/>
      <c r="M788" s="142"/>
      <c r="N788" s="353"/>
      <c r="O788" s="353"/>
      <c r="P788" s="353"/>
    </row>
    <row r="789" spans="7:16" s="31" customFormat="1">
      <c r="G789" s="372"/>
      <c r="H789" s="613"/>
      <c r="I789" s="373"/>
      <c r="J789" s="142"/>
      <c r="K789" s="142"/>
      <c r="L789" s="374"/>
      <c r="M789" s="142"/>
      <c r="N789" s="353"/>
      <c r="O789" s="353"/>
      <c r="P789" s="353"/>
    </row>
    <row r="790" spans="7:16" s="31" customFormat="1">
      <c r="G790" s="372"/>
      <c r="H790" s="613"/>
      <c r="I790" s="373"/>
      <c r="J790" s="142"/>
      <c r="K790" s="142"/>
      <c r="L790" s="374"/>
      <c r="M790" s="142"/>
      <c r="N790" s="353"/>
      <c r="O790" s="353"/>
      <c r="P790" s="353"/>
    </row>
    <row r="791" spans="7:16" s="31" customFormat="1">
      <c r="G791" s="372"/>
      <c r="H791" s="613"/>
      <c r="I791" s="373"/>
      <c r="J791" s="142"/>
      <c r="K791" s="142"/>
      <c r="L791" s="374"/>
      <c r="M791" s="142"/>
      <c r="N791" s="353"/>
      <c r="O791" s="353"/>
      <c r="P791" s="353"/>
    </row>
    <row r="792" spans="7:16" s="31" customFormat="1">
      <c r="G792" s="372"/>
      <c r="H792" s="613"/>
      <c r="I792" s="373"/>
      <c r="J792" s="142"/>
      <c r="K792" s="142"/>
      <c r="L792" s="374"/>
      <c r="M792" s="142"/>
      <c r="N792" s="353"/>
      <c r="O792" s="353"/>
      <c r="P792" s="353"/>
    </row>
    <row r="793" spans="7:16" s="31" customFormat="1">
      <c r="G793" s="372"/>
      <c r="H793" s="613"/>
      <c r="I793" s="373"/>
      <c r="J793" s="142"/>
      <c r="K793" s="142"/>
      <c r="L793" s="374"/>
      <c r="M793" s="142"/>
      <c r="N793" s="353"/>
      <c r="O793" s="353"/>
      <c r="P793" s="353"/>
    </row>
    <row r="794" spans="7:16" s="31" customFormat="1">
      <c r="G794" s="372"/>
      <c r="H794" s="613"/>
      <c r="I794" s="373"/>
      <c r="J794" s="142"/>
      <c r="K794" s="142"/>
      <c r="L794" s="374"/>
      <c r="M794" s="142"/>
      <c r="N794" s="353"/>
      <c r="O794" s="353"/>
      <c r="P794" s="353"/>
    </row>
    <row r="795" spans="7:16" s="31" customFormat="1">
      <c r="G795" s="372"/>
      <c r="H795" s="613"/>
      <c r="I795" s="373"/>
      <c r="J795" s="142"/>
      <c r="K795" s="142"/>
      <c r="L795" s="374"/>
      <c r="M795" s="142"/>
      <c r="N795" s="353"/>
      <c r="O795" s="353"/>
      <c r="P795" s="353"/>
    </row>
    <row r="796" spans="7:16" s="31" customFormat="1">
      <c r="G796" s="372"/>
      <c r="H796" s="613"/>
      <c r="I796" s="373"/>
      <c r="J796" s="142"/>
      <c r="K796" s="142"/>
      <c r="L796" s="374"/>
      <c r="M796" s="142"/>
      <c r="N796" s="353"/>
      <c r="O796" s="353"/>
      <c r="P796" s="353"/>
    </row>
    <row r="797" spans="7:16" s="31" customFormat="1">
      <c r="G797" s="372"/>
      <c r="H797" s="613"/>
      <c r="I797" s="373"/>
      <c r="J797" s="142"/>
      <c r="K797" s="142"/>
      <c r="L797" s="374"/>
      <c r="M797" s="142"/>
      <c r="N797" s="353"/>
      <c r="O797" s="353"/>
      <c r="P797" s="353"/>
    </row>
    <row r="798" spans="7:16" s="31" customFormat="1">
      <c r="G798" s="372"/>
      <c r="H798" s="613"/>
      <c r="I798" s="373"/>
      <c r="J798" s="142"/>
      <c r="K798" s="142"/>
      <c r="L798" s="374"/>
      <c r="M798" s="142"/>
      <c r="N798" s="353"/>
      <c r="O798" s="353"/>
      <c r="P798" s="353"/>
    </row>
    <row r="799" spans="7:16" s="31" customFormat="1">
      <c r="G799" s="372"/>
      <c r="H799" s="613"/>
      <c r="I799" s="373"/>
      <c r="J799" s="142"/>
      <c r="K799" s="142"/>
      <c r="L799" s="374"/>
      <c r="M799" s="142"/>
      <c r="N799" s="353"/>
      <c r="O799" s="353"/>
      <c r="P799" s="353"/>
    </row>
    <row r="800" spans="7:16" s="31" customFormat="1">
      <c r="G800" s="372"/>
      <c r="H800" s="613"/>
      <c r="I800" s="373"/>
      <c r="J800" s="142"/>
      <c r="K800" s="142"/>
      <c r="L800" s="374"/>
      <c r="M800" s="142"/>
      <c r="N800" s="353"/>
      <c r="O800" s="353"/>
      <c r="P800" s="353"/>
    </row>
    <row r="801" spans="7:16" s="31" customFormat="1">
      <c r="G801" s="372"/>
      <c r="H801" s="613"/>
      <c r="I801" s="373"/>
      <c r="J801" s="142"/>
      <c r="K801" s="142"/>
      <c r="L801" s="374"/>
      <c r="M801" s="142"/>
      <c r="N801" s="353"/>
      <c r="O801" s="353"/>
      <c r="P801" s="353"/>
    </row>
    <row r="802" spans="7:16" s="31" customFormat="1">
      <c r="G802" s="372"/>
      <c r="H802" s="613"/>
      <c r="I802" s="373"/>
      <c r="J802" s="142"/>
      <c r="K802" s="142"/>
      <c r="L802" s="374"/>
      <c r="M802" s="142"/>
      <c r="N802" s="353"/>
      <c r="O802" s="353"/>
      <c r="P802" s="353"/>
    </row>
    <row r="803" spans="7:16" s="31" customFormat="1">
      <c r="G803" s="372"/>
      <c r="H803" s="613"/>
      <c r="I803" s="373"/>
      <c r="J803" s="142"/>
      <c r="K803" s="142"/>
      <c r="L803" s="374"/>
      <c r="M803" s="142"/>
      <c r="N803" s="353"/>
      <c r="O803" s="353"/>
      <c r="P803" s="353"/>
    </row>
    <row r="804" spans="7:16" s="31" customFormat="1">
      <c r="G804" s="372"/>
      <c r="H804" s="613"/>
      <c r="I804" s="373"/>
      <c r="J804" s="142"/>
      <c r="K804" s="142"/>
      <c r="L804" s="374"/>
      <c r="M804" s="142"/>
      <c r="N804" s="353"/>
      <c r="O804" s="353"/>
      <c r="P804" s="353"/>
    </row>
    <row r="805" spans="7:16" s="31" customFormat="1">
      <c r="G805" s="372"/>
      <c r="H805" s="613"/>
      <c r="I805" s="373"/>
      <c r="J805" s="142"/>
      <c r="K805" s="142"/>
      <c r="L805" s="374"/>
      <c r="M805" s="142"/>
      <c r="N805" s="353"/>
      <c r="O805" s="353"/>
      <c r="P805" s="353"/>
    </row>
    <row r="806" spans="7:16" s="31" customFormat="1">
      <c r="G806" s="372"/>
      <c r="H806" s="613"/>
      <c r="I806" s="373"/>
      <c r="J806" s="142"/>
      <c r="K806" s="142"/>
      <c r="L806" s="374"/>
      <c r="M806" s="142"/>
      <c r="N806" s="353"/>
      <c r="O806" s="353"/>
      <c r="P806" s="353"/>
    </row>
    <row r="807" spans="7:16" s="31" customFormat="1">
      <c r="G807" s="372"/>
      <c r="H807" s="613"/>
      <c r="I807" s="373"/>
      <c r="J807" s="142"/>
      <c r="K807" s="142"/>
      <c r="L807" s="374"/>
      <c r="M807" s="142"/>
      <c r="N807" s="353"/>
      <c r="O807" s="353"/>
      <c r="P807" s="353"/>
    </row>
    <row r="808" spans="7:16" s="31" customFormat="1">
      <c r="G808" s="372"/>
      <c r="H808" s="613"/>
      <c r="I808" s="373"/>
      <c r="J808" s="142"/>
      <c r="K808" s="142"/>
      <c r="L808" s="374"/>
      <c r="M808" s="142"/>
      <c r="N808" s="353"/>
      <c r="O808" s="353"/>
      <c r="P808" s="353"/>
    </row>
    <row r="809" spans="7:16" s="31" customFormat="1">
      <c r="G809" s="372"/>
      <c r="H809" s="613"/>
      <c r="I809" s="373"/>
      <c r="J809" s="142"/>
      <c r="K809" s="142"/>
      <c r="L809" s="374"/>
      <c r="M809" s="142"/>
      <c r="N809" s="353"/>
      <c r="O809" s="353"/>
      <c r="P809" s="353"/>
    </row>
    <row r="810" spans="7:16" s="31" customFormat="1">
      <c r="G810" s="372"/>
      <c r="H810" s="613"/>
      <c r="I810" s="373"/>
      <c r="J810" s="142"/>
      <c r="K810" s="142"/>
      <c r="L810" s="374"/>
      <c r="M810" s="142"/>
      <c r="N810" s="353"/>
      <c r="O810" s="353"/>
      <c r="P810" s="353"/>
    </row>
    <row r="811" spans="7:16" s="31" customFormat="1">
      <c r="G811" s="372"/>
      <c r="H811" s="613"/>
      <c r="I811" s="373"/>
      <c r="J811" s="142"/>
      <c r="K811" s="142"/>
      <c r="L811" s="374"/>
      <c r="M811" s="142"/>
      <c r="N811" s="353"/>
      <c r="O811" s="353"/>
      <c r="P811" s="353"/>
    </row>
    <row r="812" spans="7:16" s="31" customFormat="1">
      <c r="G812" s="372"/>
      <c r="H812" s="613"/>
      <c r="I812" s="373"/>
      <c r="J812" s="142"/>
      <c r="K812" s="142"/>
      <c r="L812" s="374"/>
      <c r="M812" s="142"/>
      <c r="N812" s="353"/>
      <c r="O812" s="353"/>
      <c r="P812" s="353"/>
    </row>
    <row r="813" spans="7:16" s="31" customFormat="1">
      <c r="G813" s="372"/>
      <c r="H813" s="613"/>
      <c r="I813" s="373"/>
      <c r="J813" s="142"/>
      <c r="K813" s="142"/>
      <c r="L813" s="374"/>
      <c r="M813" s="142"/>
      <c r="N813" s="353"/>
      <c r="O813" s="353"/>
      <c r="P813" s="353"/>
    </row>
    <row r="814" spans="7:16" s="31" customFormat="1">
      <c r="G814" s="372"/>
      <c r="H814" s="613"/>
      <c r="I814" s="373"/>
      <c r="J814" s="142"/>
      <c r="K814" s="142"/>
      <c r="L814" s="374"/>
      <c r="M814" s="142"/>
      <c r="N814" s="353"/>
      <c r="O814" s="353"/>
      <c r="P814" s="353"/>
    </row>
    <row r="815" spans="7:16" s="31" customFormat="1">
      <c r="G815" s="372"/>
      <c r="H815" s="613"/>
      <c r="I815" s="373"/>
      <c r="J815" s="142"/>
      <c r="K815" s="142"/>
      <c r="L815" s="374"/>
      <c r="M815" s="142"/>
      <c r="N815" s="353"/>
      <c r="O815" s="353"/>
      <c r="P815" s="353"/>
    </row>
    <row r="816" spans="7:16" s="31" customFormat="1">
      <c r="G816" s="372"/>
      <c r="H816" s="613"/>
      <c r="I816" s="373"/>
      <c r="J816" s="142"/>
      <c r="K816" s="142"/>
      <c r="L816" s="374"/>
      <c r="M816" s="142"/>
      <c r="N816" s="353"/>
      <c r="O816" s="353"/>
      <c r="P816" s="353"/>
    </row>
    <row r="817" spans="7:16" s="31" customFormat="1">
      <c r="G817" s="372"/>
      <c r="H817" s="613"/>
      <c r="I817" s="373"/>
      <c r="J817" s="142"/>
      <c r="K817" s="142"/>
      <c r="L817" s="374"/>
      <c r="M817" s="142"/>
      <c r="N817" s="353"/>
      <c r="O817" s="353"/>
      <c r="P817" s="353"/>
    </row>
    <row r="818" spans="7:16" s="31" customFormat="1">
      <c r="G818" s="372"/>
      <c r="H818" s="613"/>
      <c r="I818" s="373"/>
      <c r="J818" s="142"/>
      <c r="K818" s="142"/>
      <c r="L818" s="374"/>
      <c r="M818" s="142"/>
      <c r="N818" s="353"/>
      <c r="O818" s="353"/>
      <c r="P818" s="353"/>
    </row>
    <row r="819" spans="7:16" s="31" customFormat="1">
      <c r="G819" s="372"/>
      <c r="H819" s="613"/>
      <c r="I819" s="373"/>
      <c r="J819" s="142"/>
      <c r="K819" s="142"/>
      <c r="L819" s="374"/>
      <c r="M819" s="142"/>
      <c r="N819" s="353"/>
      <c r="O819" s="353"/>
      <c r="P819" s="353"/>
    </row>
    <row r="820" spans="7:16" s="31" customFormat="1">
      <c r="G820" s="372"/>
      <c r="H820" s="613"/>
      <c r="I820" s="373"/>
      <c r="J820" s="142"/>
      <c r="K820" s="142"/>
      <c r="L820" s="374"/>
      <c r="M820" s="142"/>
      <c r="N820" s="353"/>
      <c r="O820" s="353"/>
      <c r="P820" s="353"/>
    </row>
    <row r="821" spans="7:16" s="31" customFormat="1">
      <c r="G821" s="372"/>
      <c r="H821" s="613"/>
      <c r="I821" s="373"/>
      <c r="J821" s="142"/>
      <c r="K821" s="142"/>
      <c r="L821" s="374"/>
      <c r="M821" s="142"/>
      <c r="N821" s="353"/>
      <c r="O821" s="353"/>
      <c r="P821" s="353"/>
    </row>
    <row r="822" spans="7:16" s="31" customFormat="1">
      <c r="G822" s="372"/>
      <c r="H822" s="613"/>
      <c r="I822" s="373"/>
      <c r="J822" s="142"/>
      <c r="K822" s="142"/>
      <c r="L822" s="374"/>
      <c r="M822" s="142"/>
      <c r="N822" s="353"/>
      <c r="O822" s="353"/>
      <c r="P822" s="353"/>
    </row>
    <row r="823" spans="7:16" s="31" customFormat="1">
      <c r="G823" s="372"/>
      <c r="H823" s="613"/>
      <c r="I823" s="373"/>
      <c r="J823" s="142"/>
      <c r="K823" s="142"/>
      <c r="L823" s="374"/>
      <c r="M823" s="142"/>
      <c r="N823" s="353"/>
      <c r="O823" s="353"/>
      <c r="P823" s="353"/>
    </row>
    <row r="824" spans="7:16" s="31" customFormat="1">
      <c r="G824" s="372"/>
      <c r="H824" s="613"/>
      <c r="I824" s="373"/>
      <c r="J824" s="142"/>
      <c r="K824" s="142"/>
      <c r="L824" s="374"/>
      <c r="M824" s="142"/>
      <c r="N824" s="353"/>
      <c r="O824" s="353"/>
      <c r="P824" s="353"/>
    </row>
    <row r="825" spans="7:16" s="31" customFormat="1">
      <c r="G825" s="372"/>
      <c r="H825" s="613"/>
      <c r="I825" s="373"/>
      <c r="J825" s="142"/>
      <c r="K825" s="142"/>
      <c r="L825" s="374"/>
      <c r="M825" s="142"/>
      <c r="N825" s="353"/>
      <c r="O825" s="353"/>
      <c r="P825" s="353"/>
    </row>
    <row r="826" spans="7:16" s="31" customFormat="1">
      <c r="G826" s="372"/>
      <c r="H826" s="613"/>
      <c r="I826" s="373"/>
      <c r="J826" s="142"/>
      <c r="K826" s="142"/>
      <c r="L826" s="374"/>
      <c r="M826" s="142"/>
      <c r="N826" s="353"/>
      <c r="O826" s="353"/>
      <c r="P826" s="353"/>
    </row>
    <row r="827" spans="7:16" s="31" customFormat="1">
      <c r="G827" s="372"/>
      <c r="H827" s="613"/>
      <c r="I827" s="373"/>
      <c r="J827" s="142"/>
      <c r="K827" s="142"/>
      <c r="L827" s="374"/>
      <c r="M827" s="142"/>
      <c r="N827" s="353"/>
      <c r="O827" s="353"/>
      <c r="P827" s="353"/>
    </row>
    <row r="828" spans="7:16" s="31" customFormat="1">
      <c r="G828" s="372"/>
      <c r="H828" s="613"/>
      <c r="I828" s="373"/>
      <c r="J828" s="142"/>
      <c r="K828" s="142"/>
      <c r="L828" s="374"/>
      <c r="M828" s="142"/>
      <c r="N828" s="353"/>
      <c r="O828" s="353"/>
      <c r="P828" s="353"/>
    </row>
    <row r="829" spans="7:16" s="31" customFormat="1">
      <c r="G829" s="372"/>
      <c r="H829" s="613"/>
      <c r="I829" s="373"/>
      <c r="J829" s="142"/>
      <c r="K829" s="142"/>
      <c r="L829" s="374"/>
      <c r="M829" s="142"/>
      <c r="N829" s="353"/>
      <c r="O829" s="353"/>
      <c r="P829" s="353"/>
    </row>
    <row r="830" spans="7:16" s="31" customFormat="1">
      <c r="G830" s="372"/>
      <c r="H830" s="613"/>
      <c r="I830" s="373"/>
      <c r="J830" s="142"/>
      <c r="K830" s="142"/>
      <c r="L830" s="374"/>
      <c r="M830" s="142"/>
      <c r="N830" s="353"/>
      <c r="O830" s="353"/>
      <c r="P830" s="353"/>
    </row>
    <row r="831" spans="7:16" s="31" customFormat="1">
      <c r="G831" s="372"/>
      <c r="H831" s="613"/>
      <c r="I831" s="373"/>
      <c r="J831" s="142"/>
      <c r="K831" s="142"/>
      <c r="L831" s="374"/>
      <c r="M831" s="142"/>
      <c r="N831" s="353"/>
      <c r="O831" s="353"/>
      <c r="P831" s="353"/>
    </row>
    <row r="832" spans="7:16" s="31" customFormat="1">
      <c r="G832" s="372"/>
      <c r="H832" s="613"/>
      <c r="I832" s="373"/>
      <c r="J832" s="142"/>
      <c r="K832" s="142"/>
      <c r="L832" s="374"/>
      <c r="M832" s="142"/>
      <c r="N832" s="353"/>
      <c r="O832" s="353"/>
      <c r="P832" s="353"/>
    </row>
    <row r="833" spans="7:16" s="31" customFormat="1">
      <c r="G833" s="372"/>
      <c r="H833" s="613"/>
      <c r="I833" s="373"/>
      <c r="J833" s="142"/>
      <c r="K833" s="142"/>
      <c r="L833" s="374"/>
      <c r="M833" s="142"/>
      <c r="N833" s="353"/>
      <c r="O833" s="353"/>
      <c r="P833" s="353"/>
    </row>
    <row r="834" spans="7:16" s="31" customFormat="1">
      <c r="G834" s="372"/>
      <c r="H834" s="613"/>
      <c r="I834" s="373"/>
      <c r="J834" s="142"/>
      <c r="K834" s="142"/>
      <c r="L834" s="374"/>
      <c r="M834" s="142"/>
      <c r="N834" s="353"/>
      <c r="O834" s="353"/>
      <c r="P834" s="353"/>
    </row>
    <row r="835" spans="7:16" s="31" customFormat="1">
      <c r="G835" s="372"/>
      <c r="H835" s="613"/>
      <c r="I835" s="373"/>
      <c r="J835" s="142"/>
      <c r="K835" s="142"/>
      <c r="L835" s="374"/>
      <c r="M835" s="142"/>
      <c r="N835" s="353"/>
      <c r="O835" s="353"/>
      <c r="P835" s="353"/>
    </row>
    <row r="836" spans="7:16" s="31" customFormat="1">
      <c r="G836" s="372"/>
      <c r="H836" s="613"/>
      <c r="I836" s="373"/>
      <c r="J836" s="142"/>
      <c r="K836" s="142"/>
      <c r="L836" s="374"/>
      <c r="M836" s="142"/>
      <c r="N836" s="353"/>
      <c r="O836" s="353"/>
      <c r="P836" s="353"/>
    </row>
    <row r="837" spans="7:16" s="31" customFormat="1">
      <c r="G837" s="372"/>
      <c r="H837" s="613"/>
      <c r="I837" s="373"/>
      <c r="J837" s="142"/>
      <c r="K837" s="142"/>
      <c r="L837" s="374"/>
      <c r="M837" s="142"/>
      <c r="N837" s="353"/>
      <c r="O837" s="353"/>
      <c r="P837" s="353"/>
    </row>
    <row r="838" spans="7:16" s="31" customFormat="1">
      <c r="G838" s="372"/>
      <c r="H838" s="613"/>
      <c r="I838" s="373"/>
      <c r="J838" s="142"/>
      <c r="K838" s="142"/>
      <c r="L838" s="374"/>
      <c r="M838" s="142"/>
      <c r="N838" s="353"/>
      <c r="O838" s="353"/>
      <c r="P838" s="353"/>
    </row>
    <row r="839" spans="7:16" s="31" customFormat="1">
      <c r="G839" s="372"/>
      <c r="H839" s="613"/>
      <c r="I839" s="373"/>
      <c r="J839" s="142"/>
      <c r="K839" s="142"/>
      <c r="L839" s="374"/>
      <c r="M839" s="142"/>
      <c r="N839" s="353"/>
      <c r="O839" s="353"/>
      <c r="P839" s="353"/>
    </row>
    <row r="840" spans="7:16" s="31" customFormat="1">
      <c r="G840" s="372"/>
      <c r="H840" s="613"/>
      <c r="I840" s="373"/>
      <c r="J840" s="142"/>
      <c r="K840" s="142"/>
      <c r="L840" s="374"/>
      <c r="M840" s="142"/>
      <c r="N840" s="353"/>
      <c r="O840" s="353"/>
      <c r="P840" s="353"/>
    </row>
    <row r="841" spans="7:16" s="31" customFormat="1">
      <c r="G841" s="372"/>
      <c r="H841" s="613"/>
      <c r="I841" s="373"/>
      <c r="J841" s="142"/>
      <c r="K841" s="142"/>
      <c r="L841" s="374"/>
      <c r="M841" s="142"/>
      <c r="N841" s="353"/>
      <c r="O841" s="353"/>
      <c r="P841" s="353"/>
    </row>
    <row r="842" spans="7:16" s="31" customFormat="1">
      <c r="G842" s="372"/>
      <c r="H842" s="613"/>
      <c r="I842" s="373"/>
      <c r="J842" s="142"/>
      <c r="K842" s="142"/>
      <c r="L842" s="374"/>
      <c r="M842" s="142"/>
      <c r="N842" s="353"/>
      <c r="O842" s="353"/>
      <c r="P842" s="353"/>
    </row>
    <row r="843" spans="7:16" s="31" customFormat="1">
      <c r="G843" s="372"/>
      <c r="H843" s="613"/>
      <c r="I843" s="373"/>
      <c r="J843" s="142"/>
      <c r="K843" s="142"/>
      <c r="L843" s="374"/>
      <c r="M843" s="142"/>
      <c r="N843" s="353"/>
      <c r="O843" s="353"/>
      <c r="P843" s="353"/>
    </row>
    <row r="844" spans="7:16" s="31" customFormat="1">
      <c r="G844" s="372"/>
      <c r="H844" s="613"/>
      <c r="I844" s="373"/>
      <c r="J844" s="142"/>
      <c r="K844" s="142"/>
      <c r="L844" s="374"/>
      <c r="M844" s="142"/>
      <c r="N844" s="353"/>
      <c r="O844" s="353"/>
      <c r="P844" s="353"/>
    </row>
    <row r="845" spans="7:16" s="31" customFormat="1">
      <c r="G845" s="372"/>
      <c r="H845" s="613"/>
      <c r="I845" s="373"/>
      <c r="J845" s="142"/>
      <c r="K845" s="142"/>
      <c r="L845" s="374"/>
      <c r="M845" s="142"/>
      <c r="N845" s="353"/>
      <c r="O845" s="353"/>
      <c r="P845" s="353"/>
    </row>
    <row r="846" spans="7:16" s="31" customFormat="1">
      <c r="G846" s="372"/>
      <c r="H846" s="613"/>
      <c r="I846" s="373"/>
      <c r="J846" s="142"/>
      <c r="K846" s="142"/>
      <c r="L846" s="374"/>
      <c r="M846" s="142"/>
      <c r="N846" s="353"/>
      <c r="O846" s="353"/>
      <c r="P846" s="353"/>
    </row>
    <row r="847" spans="7:16" s="31" customFormat="1">
      <c r="G847" s="372"/>
      <c r="H847" s="613"/>
      <c r="I847" s="373"/>
      <c r="J847" s="142"/>
      <c r="K847" s="142"/>
      <c r="L847" s="374"/>
      <c r="M847" s="142"/>
      <c r="N847" s="353"/>
      <c r="O847" s="353"/>
      <c r="P847" s="353"/>
    </row>
    <row r="848" spans="7:16" s="31" customFormat="1">
      <c r="G848" s="372"/>
      <c r="H848" s="613"/>
      <c r="I848" s="373"/>
      <c r="J848" s="142"/>
      <c r="K848" s="142"/>
      <c r="L848" s="374"/>
      <c r="M848" s="142"/>
      <c r="N848" s="353"/>
      <c r="O848" s="353"/>
      <c r="P848" s="353"/>
    </row>
    <row r="849" spans="7:16" s="31" customFormat="1">
      <c r="G849" s="372"/>
      <c r="H849" s="613"/>
      <c r="I849" s="373"/>
      <c r="J849" s="142"/>
      <c r="K849" s="142"/>
      <c r="L849" s="374"/>
      <c r="M849" s="142"/>
      <c r="N849" s="353"/>
      <c r="O849" s="353"/>
      <c r="P849" s="353"/>
    </row>
    <row r="850" spans="7:16" s="31" customFormat="1">
      <c r="G850" s="372"/>
      <c r="H850" s="613"/>
      <c r="I850" s="373"/>
      <c r="J850" s="142"/>
      <c r="K850" s="142"/>
      <c r="L850" s="374"/>
      <c r="M850" s="142"/>
      <c r="N850" s="353"/>
      <c r="O850" s="353"/>
      <c r="P850" s="353"/>
    </row>
    <row r="851" spans="7:16" s="31" customFormat="1">
      <c r="G851" s="372"/>
      <c r="H851" s="613"/>
      <c r="I851" s="373"/>
      <c r="J851" s="142"/>
      <c r="K851" s="142"/>
      <c r="L851" s="374"/>
      <c r="M851" s="142"/>
      <c r="N851" s="353"/>
      <c r="O851" s="353"/>
      <c r="P851" s="353"/>
    </row>
    <row r="852" spans="7:16" s="31" customFormat="1">
      <c r="G852" s="372"/>
      <c r="H852" s="613"/>
      <c r="I852" s="373"/>
      <c r="J852" s="142"/>
      <c r="K852" s="142"/>
      <c r="L852" s="374"/>
      <c r="M852" s="142"/>
      <c r="N852" s="353"/>
      <c r="O852" s="353"/>
      <c r="P852" s="353"/>
    </row>
    <row r="853" spans="7:16" s="31" customFormat="1">
      <c r="G853" s="372"/>
      <c r="H853" s="613"/>
      <c r="I853" s="373"/>
      <c r="J853" s="142"/>
      <c r="K853" s="142"/>
      <c r="L853" s="374"/>
      <c r="M853" s="142"/>
      <c r="N853" s="353"/>
      <c r="O853" s="353"/>
      <c r="P853" s="353"/>
    </row>
    <row r="854" spans="7:16" s="31" customFormat="1">
      <c r="G854" s="372"/>
      <c r="H854" s="613"/>
      <c r="I854" s="373"/>
      <c r="J854" s="142"/>
      <c r="K854" s="142"/>
      <c r="L854" s="374"/>
      <c r="M854" s="142"/>
      <c r="N854" s="353"/>
      <c r="O854" s="353"/>
      <c r="P854" s="353"/>
    </row>
    <row r="855" spans="7:16" s="31" customFormat="1">
      <c r="G855" s="372"/>
      <c r="H855" s="613"/>
      <c r="I855" s="373"/>
      <c r="J855" s="142"/>
      <c r="K855" s="142"/>
      <c r="L855" s="374"/>
      <c r="M855" s="142"/>
      <c r="N855" s="353"/>
      <c r="O855" s="353"/>
      <c r="P855" s="353"/>
    </row>
    <row r="856" spans="7:16" s="31" customFormat="1">
      <c r="G856" s="372"/>
      <c r="H856" s="613"/>
      <c r="I856" s="373"/>
      <c r="J856" s="142"/>
      <c r="K856" s="142"/>
      <c r="L856" s="374"/>
      <c r="M856" s="142"/>
      <c r="N856" s="353"/>
      <c r="O856" s="353"/>
      <c r="P856" s="353"/>
    </row>
    <row r="857" spans="7:16" s="31" customFormat="1">
      <c r="G857" s="372"/>
      <c r="H857" s="613"/>
      <c r="I857" s="373"/>
      <c r="J857" s="142"/>
      <c r="K857" s="142"/>
      <c r="L857" s="374"/>
      <c r="M857" s="142"/>
      <c r="N857" s="353"/>
      <c r="O857" s="353"/>
      <c r="P857" s="353"/>
    </row>
    <row r="858" spans="7:16" s="31" customFormat="1">
      <c r="G858" s="372"/>
      <c r="H858" s="613"/>
      <c r="I858" s="373"/>
      <c r="J858" s="142"/>
      <c r="K858" s="142"/>
      <c r="L858" s="374"/>
      <c r="M858" s="142"/>
      <c r="N858" s="353"/>
      <c r="O858" s="353"/>
      <c r="P858" s="353"/>
    </row>
    <row r="859" spans="7:16" s="31" customFormat="1">
      <c r="G859" s="372"/>
      <c r="H859" s="613"/>
      <c r="I859" s="373"/>
      <c r="J859" s="142"/>
      <c r="K859" s="142"/>
      <c r="L859" s="374"/>
      <c r="M859" s="142"/>
      <c r="N859" s="353"/>
      <c r="O859" s="353"/>
      <c r="P859" s="353"/>
    </row>
    <row r="860" spans="7:16" s="31" customFormat="1">
      <c r="G860" s="372"/>
      <c r="H860" s="613"/>
      <c r="I860" s="373"/>
      <c r="J860" s="142"/>
      <c r="K860" s="142"/>
      <c r="L860" s="374"/>
      <c r="M860" s="142"/>
      <c r="N860" s="353"/>
      <c r="O860" s="353"/>
      <c r="P860" s="353"/>
    </row>
    <row r="861" spans="7:16" s="31" customFormat="1">
      <c r="G861" s="372"/>
      <c r="H861" s="613"/>
      <c r="I861" s="373"/>
      <c r="J861" s="142"/>
      <c r="K861" s="142"/>
      <c r="L861" s="374"/>
      <c r="M861" s="142"/>
      <c r="N861" s="353"/>
      <c r="O861" s="353"/>
      <c r="P861" s="353"/>
    </row>
    <row r="862" spans="7:16" s="31" customFormat="1">
      <c r="G862" s="372"/>
      <c r="H862" s="613"/>
      <c r="I862" s="373"/>
      <c r="J862" s="142"/>
      <c r="K862" s="142"/>
      <c r="L862" s="374"/>
      <c r="M862" s="142"/>
      <c r="N862" s="353"/>
      <c r="O862" s="353"/>
      <c r="P862" s="353"/>
    </row>
    <row r="863" spans="7:16" s="31" customFormat="1">
      <c r="G863" s="372"/>
      <c r="H863" s="613"/>
      <c r="I863" s="373"/>
      <c r="J863" s="142"/>
      <c r="K863" s="142"/>
      <c r="L863" s="374"/>
      <c r="M863" s="142"/>
      <c r="N863" s="353"/>
      <c r="O863" s="353"/>
      <c r="P863" s="353"/>
    </row>
    <row r="864" spans="7:16" s="31" customFormat="1">
      <c r="G864" s="372"/>
      <c r="H864" s="613"/>
      <c r="I864" s="373"/>
      <c r="J864" s="142"/>
      <c r="K864" s="142"/>
      <c r="L864" s="374"/>
      <c r="M864" s="142"/>
      <c r="N864" s="353"/>
      <c r="O864" s="353"/>
      <c r="P864" s="353"/>
    </row>
    <row r="865" spans="7:16" s="31" customFormat="1">
      <c r="G865" s="372"/>
      <c r="H865" s="613"/>
      <c r="I865" s="373"/>
      <c r="J865" s="142"/>
      <c r="K865" s="142"/>
      <c r="L865" s="374"/>
      <c r="M865" s="142"/>
      <c r="N865" s="353"/>
      <c r="O865" s="353"/>
      <c r="P865" s="353"/>
    </row>
    <row r="866" spans="7:16" s="31" customFormat="1">
      <c r="G866" s="372"/>
      <c r="H866" s="613"/>
      <c r="I866" s="373"/>
      <c r="J866" s="142"/>
      <c r="K866" s="142"/>
      <c r="L866" s="374"/>
      <c r="M866" s="142"/>
      <c r="N866" s="353"/>
      <c r="O866" s="353"/>
      <c r="P866" s="353"/>
    </row>
    <row r="867" spans="7:16" s="31" customFormat="1">
      <c r="G867" s="372"/>
      <c r="H867" s="613"/>
      <c r="I867" s="373"/>
      <c r="J867" s="142"/>
      <c r="K867" s="142"/>
      <c r="L867" s="374"/>
      <c r="M867" s="142"/>
      <c r="N867" s="353"/>
      <c r="O867" s="353"/>
      <c r="P867" s="353"/>
    </row>
    <row r="868" spans="7:16" s="31" customFormat="1">
      <c r="G868" s="372"/>
      <c r="H868" s="613"/>
      <c r="I868" s="373"/>
      <c r="J868" s="142"/>
      <c r="K868" s="142"/>
      <c r="L868" s="374"/>
      <c r="M868" s="142"/>
      <c r="N868" s="353"/>
      <c r="O868" s="353"/>
      <c r="P868" s="353"/>
    </row>
    <row r="869" spans="7:16" s="31" customFormat="1">
      <c r="G869" s="372"/>
      <c r="H869" s="613"/>
      <c r="I869" s="373"/>
      <c r="J869" s="142"/>
      <c r="K869" s="142"/>
      <c r="L869" s="374"/>
      <c r="M869" s="142"/>
      <c r="N869" s="353"/>
      <c r="O869" s="353"/>
      <c r="P869" s="353"/>
    </row>
    <row r="870" spans="7:16" s="31" customFormat="1">
      <c r="G870" s="372"/>
      <c r="H870" s="613"/>
      <c r="I870" s="373"/>
      <c r="J870" s="142"/>
      <c r="K870" s="142"/>
      <c r="L870" s="374"/>
      <c r="M870" s="142"/>
      <c r="N870" s="353"/>
      <c r="O870" s="353"/>
      <c r="P870" s="353"/>
    </row>
    <row r="871" spans="7:16" s="31" customFormat="1">
      <c r="G871" s="372"/>
      <c r="H871" s="613"/>
      <c r="I871" s="373"/>
      <c r="J871" s="142"/>
      <c r="K871" s="142"/>
      <c r="L871" s="374"/>
      <c r="M871" s="142"/>
      <c r="N871" s="353"/>
      <c r="O871" s="353"/>
      <c r="P871" s="353"/>
    </row>
    <row r="872" spans="7:16" s="31" customFormat="1">
      <c r="G872" s="372"/>
      <c r="H872" s="613"/>
      <c r="I872" s="373"/>
      <c r="J872" s="142"/>
      <c r="K872" s="142"/>
      <c r="L872" s="374"/>
      <c r="M872" s="142"/>
      <c r="N872" s="353"/>
      <c r="O872" s="353"/>
      <c r="P872" s="353"/>
    </row>
    <row r="873" spans="7:16" s="31" customFormat="1">
      <c r="G873" s="372"/>
      <c r="H873" s="613"/>
      <c r="I873" s="373"/>
      <c r="J873" s="142"/>
      <c r="K873" s="142"/>
      <c r="L873" s="374"/>
      <c r="M873" s="142"/>
      <c r="N873" s="353"/>
      <c r="O873" s="353"/>
      <c r="P873" s="353"/>
    </row>
    <row r="874" spans="7:16" s="31" customFormat="1">
      <c r="G874" s="372"/>
      <c r="H874" s="613"/>
      <c r="I874" s="373"/>
      <c r="J874" s="142"/>
      <c r="K874" s="142"/>
      <c r="L874" s="374"/>
      <c r="M874" s="142"/>
      <c r="N874" s="353"/>
      <c r="O874" s="353"/>
      <c r="P874" s="353"/>
    </row>
    <row r="875" spans="7:16" s="31" customFormat="1">
      <c r="G875" s="372"/>
      <c r="H875" s="613"/>
      <c r="I875" s="373"/>
      <c r="J875" s="142"/>
      <c r="K875" s="142"/>
      <c r="L875" s="374"/>
      <c r="M875" s="142"/>
      <c r="N875" s="353"/>
      <c r="O875" s="353"/>
      <c r="P875" s="353"/>
    </row>
    <row r="876" spans="7:16" s="31" customFormat="1">
      <c r="G876" s="372"/>
      <c r="H876" s="613"/>
      <c r="I876" s="373"/>
      <c r="J876" s="142"/>
      <c r="K876" s="142"/>
      <c r="L876" s="374"/>
      <c r="M876" s="142"/>
      <c r="N876" s="353"/>
      <c r="O876" s="353"/>
      <c r="P876" s="353"/>
    </row>
    <row r="877" spans="7:16" s="31" customFormat="1">
      <c r="G877" s="372"/>
      <c r="H877" s="613"/>
      <c r="I877" s="373"/>
      <c r="J877" s="142"/>
      <c r="K877" s="142"/>
      <c r="L877" s="374"/>
      <c r="M877" s="142"/>
      <c r="N877" s="353"/>
      <c r="O877" s="353"/>
      <c r="P877" s="353"/>
    </row>
    <row r="878" spans="7:16" s="31" customFormat="1">
      <c r="G878" s="372"/>
      <c r="H878" s="613"/>
      <c r="I878" s="373"/>
      <c r="J878" s="142"/>
      <c r="K878" s="142"/>
      <c r="L878" s="374"/>
      <c r="M878" s="142"/>
      <c r="N878" s="353"/>
      <c r="O878" s="353"/>
      <c r="P878" s="353"/>
    </row>
    <row r="879" spans="7:16" s="31" customFormat="1">
      <c r="G879" s="372"/>
      <c r="H879" s="613"/>
      <c r="I879" s="373"/>
      <c r="J879" s="142"/>
      <c r="K879" s="142"/>
      <c r="L879" s="374"/>
      <c r="M879" s="142"/>
      <c r="N879" s="353"/>
      <c r="O879" s="353"/>
      <c r="P879" s="353"/>
    </row>
    <row r="880" spans="7:16" s="31" customFormat="1">
      <c r="G880" s="372"/>
      <c r="H880" s="613"/>
      <c r="I880" s="373"/>
      <c r="J880" s="142"/>
      <c r="K880" s="142"/>
      <c r="L880" s="374"/>
      <c r="M880" s="142"/>
      <c r="N880" s="353"/>
      <c r="O880" s="353"/>
      <c r="P880" s="353"/>
    </row>
    <row r="881" spans="7:16" s="31" customFormat="1">
      <c r="G881" s="372"/>
      <c r="H881" s="613"/>
      <c r="I881" s="373"/>
      <c r="J881" s="142"/>
      <c r="K881" s="142"/>
      <c r="L881" s="374"/>
      <c r="M881" s="142"/>
      <c r="N881" s="353"/>
      <c r="O881" s="353"/>
      <c r="P881" s="353"/>
    </row>
    <row r="882" spans="7:16" s="31" customFormat="1">
      <c r="G882" s="372"/>
      <c r="H882" s="613"/>
      <c r="I882" s="373"/>
      <c r="J882" s="142"/>
      <c r="K882" s="142"/>
      <c r="L882" s="374"/>
      <c r="M882" s="142"/>
      <c r="N882" s="353"/>
      <c r="O882" s="353"/>
      <c r="P882" s="353"/>
    </row>
    <row r="883" spans="7:16" s="31" customFormat="1">
      <c r="G883" s="372"/>
      <c r="H883" s="613"/>
      <c r="I883" s="373"/>
      <c r="J883" s="142"/>
      <c r="K883" s="142"/>
      <c r="L883" s="374"/>
      <c r="M883" s="142"/>
      <c r="N883" s="353"/>
      <c r="O883" s="353"/>
      <c r="P883" s="353"/>
    </row>
    <row r="884" spans="7:16" s="31" customFormat="1">
      <c r="G884" s="372"/>
      <c r="H884" s="613"/>
      <c r="I884" s="373"/>
      <c r="J884" s="142"/>
      <c r="K884" s="142"/>
      <c r="L884" s="374"/>
      <c r="M884" s="142"/>
      <c r="N884" s="353"/>
      <c r="O884" s="353"/>
      <c r="P884" s="353"/>
    </row>
    <row r="885" spans="7:16" s="31" customFormat="1">
      <c r="G885" s="372"/>
      <c r="H885" s="613"/>
      <c r="I885" s="373"/>
      <c r="J885" s="142"/>
      <c r="K885" s="142"/>
      <c r="L885" s="374"/>
      <c r="M885" s="142"/>
      <c r="N885" s="353"/>
      <c r="O885" s="353"/>
      <c r="P885" s="353"/>
    </row>
    <row r="886" spans="7:16" s="31" customFormat="1">
      <c r="G886" s="372"/>
      <c r="H886" s="613"/>
      <c r="I886" s="373"/>
      <c r="J886" s="142"/>
      <c r="K886" s="142"/>
      <c r="L886" s="374"/>
      <c r="M886" s="142"/>
      <c r="N886" s="353"/>
      <c r="O886" s="353"/>
      <c r="P886" s="353"/>
    </row>
    <row r="887" spans="7:16" s="31" customFormat="1">
      <c r="G887" s="372"/>
      <c r="H887" s="613"/>
      <c r="I887" s="373"/>
      <c r="J887" s="142"/>
      <c r="K887" s="142"/>
      <c r="L887" s="374"/>
      <c r="M887" s="142"/>
      <c r="N887" s="353"/>
      <c r="O887" s="353"/>
      <c r="P887" s="353"/>
    </row>
    <row r="888" spans="7:16" s="31" customFormat="1">
      <c r="G888" s="372"/>
      <c r="H888" s="613"/>
      <c r="I888" s="373"/>
      <c r="J888" s="142"/>
      <c r="K888" s="142"/>
      <c r="L888" s="374"/>
      <c r="M888" s="142"/>
      <c r="N888" s="353"/>
      <c r="O888" s="353"/>
      <c r="P888" s="353"/>
    </row>
    <row r="889" spans="7:16" s="31" customFormat="1">
      <c r="G889" s="372"/>
      <c r="H889" s="613"/>
      <c r="I889" s="373"/>
      <c r="J889" s="142"/>
      <c r="K889" s="142"/>
      <c r="L889" s="374"/>
      <c r="M889" s="142"/>
      <c r="N889" s="353"/>
      <c r="O889" s="353"/>
      <c r="P889" s="353"/>
    </row>
    <row r="890" spans="7:16" s="31" customFormat="1">
      <c r="G890" s="372"/>
      <c r="H890" s="613"/>
      <c r="I890" s="373"/>
      <c r="J890" s="142"/>
      <c r="K890" s="142"/>
      <c r="L890" s="374"/>
      <c r="M890" s="142"/>
      <c r="N890" s="353"/>
      <c r="O890" s="353"/>
      <c r="P890" s="353"/>
    </row>
    <row r="891" spans="7:16" s="31" customFormat="1">
      <c r="G891" s="372"/>
      <c r="H891" s="613"/>
      <c r="I891" s="373"/>
      <c r="J891" s="142"/>
      <c r="K891" s="142"/>
      <c r="L891" s="374"/>
      <c r="M891" s="142"/>
      <c r="N891" s="353"/>
      <c r="O891" s="353"/>
      <c r="P891" s="353"/>
    </row>
    <row r="892" spans="7:16" s="31" customFormat="1">
      <c r="G892" s="372"/>
      <c r="H892" s="613"/>
      <c r="I892" s="373"/>
      <c r="J892" s="142"/>
      <c r="K892" s="142"/>
      <c r="L892" s="374"/>
      <c r="M892" s="142"/>
      <c r="N892" s="353"/>
      <c r="O892" s="353"/>
      <c r="P892" s="353"/>
    </row>
    <row r="893" spans="7:16" s="31" customFormat="1">
      <c r="G893" s="372"/>
      <c r="H893" s="613"/>
      <c r="I893" s="373"/>
      <c r="J893" s="142"/>
      <c r="K893" s="142"/>
      <c r="L893" s="374"/>
      <c r="M893" s="142"/>
      <c r="N893" s="353"/>
      <c r="O893" s="353"/>
      <c r="P893" s="353"/>
    </row>
    <row r="894" spans="7:16" s="31" customFormat="1">
      <c r="G894" s="372"/>
      <c r="H894" s="613"/>
      <c r="I894" s="373"/>
      <c r="J894" s="142"/>
      <c r="K894" s="142"/>
      <c r="L894" s="374"/>
      <c r="M894" s="142"/>
      <c r="N894" s="353"/>
      <c r="O894" s="353"/>
      <c r="P894" s="353"/>
    </row>
    <row r="895" spans="7:16" s="31" customFormat="1">
      <c r="G895" s="372"/>
      <c r="H895" s="613"/>
      <c r="I895" s="373"/>
      <c r="J895" s="142"/>
      <c r="K895" s="142"/>
      <c r="L895" s="374"/>
      <c r="M895" s="142"/>
      <c r="N895" s="353"/>
      <c r="O895" s="353"/>
      <c r="P895" s="353"/>
    </row>
    <row r="896" spans="7:16" s="31" customFormat="1">
      <c r="G896" s="372"/>
      <c r="H896" s="613"/>
      <c r="I896" s="373"/>
      <c r="J896" s="142"/>
      <c r="K896" s="142"/>
      <c r="L896" s="374"/>
      <c r="M896" s="142"/>
      <c r="N896" s="353"/>
      <c r="O896" s="353"/>
      <c r="P896" s="353"/>
    </row>
    <row r="897" spans="7:16" s="31" customFormat="1">
      <c r="G897" s="372"/>
      <c r="H897" s="613"/>
      <c r="I897" s="373"/>
      <c r="J897" s="142"/>
      <c r="K897" s="142"/>
      <c r="L897" s="374"/>
      <c r="M897" s="142"/>
      <c r="N897" s="353"/>
      <c r="O897" s="353"/>
      <c r="P897" s="353"/>
    </row>
    <row r="898" spans="7:16" s="31" customFormat="1">
      <c r="G898" s="372"/>
      <c r="H898" s="613"/>
      <c r="I898" s="373"/>
      <c r="J898" s="142"/>
      <c r="K898" s="142"/>
      <c r="L898" s="374"/>
      <c r="M898" s="142"/>
      <c r="N898" s="353"/>
      <c r="O898" s="353"/>
      <c r="P898" s="353"/>
    </row>
    <row r="899" spans="7:16" s="31" customFormat="1">
      <c r="G899" s="372"/>
      <c r="H899" s="613"/>
      <c r="I899" s="373"/>
      <c r="J899" s="142"/>
      <c r="K899" s="142"/>
      <c r="L899" s="374"/>
      <c r="M899" s="142"/>
      <c r="N899" s="353"/>
      <c r="O899" s="353"/>
      <c r="P899" s="353"/>
    </row>
    <row r="900" spans="7:16" s="31" customFormat="1">
      <c r="G900" s="372"/>
      <c r="H900" s="613"/>
      <c r="I900" s="373"/>
      <c r="J900" s="142"/>
      <c r="K900" s="142"/>
      <c r="L900" s="374"/>
      <c r="M900" s="142"/>
      <c r="N900" s="353"/>
      <c r="O900" s="353"/>
      <c r="P900" s="353"/>
    </row>
    <row r="901" spans="7:16" s="31" customFormat="1">
      <c r="G901" s="372"/>
      <c r="H901" s="613"/>
      <c r="I901" s="373"/>
      <c r="J901" s="142"/>
      <c r="K901" s="142"/>
      <c r="L901" s="374"/>
      <c r="M901" s="142"/>
      <c r="N901" s="353"/>
      <c r="O901" s="353"/>
      <c r="P901" s="353"/>
    </row>
    <row r="902" spans="7:16" s="31" customFormat="1">
      <c r="G902" s="372"/>
      <c r="H902" s="613"/>
      <c r="I902" s="373"/>
      <c r="J902" s="142"/>
      <c r="K902" s="142"/>
      <c r="L902" s="374"/>
      <c r="M902" s="142"/>
      <c r="N902" s="353"/>
      <c r="O902" s="353"/>
      <c r="P902" s="353"/>
    </row>
    <row r="903" spans="7:16" s="31" customFormat="1">
      <c r="G903" s="372"/>
      <c r="H903" s="613"/>
      <c r="I903" s="373"/>
      <c r="J903" s="142"/>
      <c r="K903" s="142"/>
      <c r="L903" s="374"/>
      <c r="M903" s="142"/>
      <c r="N903" s="353"/>
      <c r="O903" s="353"/>
      <c r="P903" s="353"/>
    </row>
    <row r="904" spans="7:16" s="31" customFormat="1">
      <c r="G904" s="372"/>
      <c r="H904" s="613"/>
      <c r="I904" s="373"/>
      <c r="J904" s="142"/>
      <c r="K904" s="142"/>
      <c r="L904" s="374"/>
      <c r="M904" s="142"/>
      <c r="N904" s="353"/>
      <c r="O904" s="353"/>
      <c r="P904" s="353"/>
    </row>
    <row r="905" spans="7:16" s="31" customFormat="1">
      <c r="G905" s="372"/>
      <c r="H905" s="613"/>
      <c r="I905" s="373"/>
      <c r="J905" s="142"/>
      <c r="K905" s="142"/>
      <c r="L905" s="374"/>
      <c r="M905" s="142"/>
      <c r="N905" s="353"/>
      <c r="O905" s="353"/>
      <c r="P905" s="353"/>
    </row>
    <row r="906" spans="7:16" s="31" customFormat="1">
      <c r="G906" s="372"/>
      <c r="H906" s="613"/>
      <c r="I906" s="373"/>
      <c r="J906" s="142"/>
      <c r="K906" s="142"/>
      <c r="L906" s="374"/>
      <c r="M906" s="142"/>
      <c r="N906" s="353"/>
      <c r="O906" s="353"/>
      <c r="P906" s="353"/>
    </row>
    <row r="907" spans="7:16" s="31" customFormat="1">
      <c r="G907" s="372"/>
      <c r="H907" s="613"/>
      <c r="I907" s="373"/>
      <c r="J907" s="142"/>
      <c r="K907" s="142"/>
      <c r="L907" s="374"/>
      <c r="M907" s="142"/>
      <c r="N907" s="353"/>
      <c r="O907" s="353"/>
      <c r="P907" s="353"/>
    </row>
    <row r="908" spans="7:16" s="31" customFormat="1">
      <c r="G908" s="372"/>
      <c r="H908" s="613"/>
      <c r="I908" s="373"/>
      <c r="J908" s="142"/>
      <c r="K908" s="142"/>
      <c r="L908" s="374"/>
      <c r="M908" s="142"/>
      <c r="N908" s="353"/>
      <c r="O908" s="353"/>
      <c r="P908" s="353"/>
    </row>
    <row r="909" spans="7:16" s="31" customFormat="1">
      <c r="G909" s="372"/>
      <c r="H909" s="613"/>
      <c r="I909" s="373"/>
      <c r="J909" s="142"/>
      <c r="K909" s="142"/>
      <c r="L909" s="374"/>
      <c r="M909" s="142"/>
      <c r="N909" s="353"/>
      <c r="O909" s="353"/>
      <c r="P909" s="353"/>
    </row>
    <row r="910" spans="7:16" s="31" customFormat="1">
      <c r="G910" s="372"/>
      <c r="H910" s="613"/>
      <c r="I910" s="373"/>
      <c r="J910" s="142"/>
      <c r="K910" s="142"/>
      <c r="L910" s="374"/>
      <c r="M910" s="142"/>
      <c r="N910" s="353"/>
      <c r="O910" s="353"/>
      <c r="P910" s="353"/>
    </row>
    <row r="911" spans="7:16" s="31" customFormat="1">
      <c r="G911" s="372"/>
      <c r="H911" s="613"/>
      <c r="I911" s="373"/>
      <c r="J911" s="142"/>
      <c r="K911" s="142"/>
      <c r="L911" s="374"/>
      <c r="M911" s="142"/>
      <c r="N911" s="353"/>
      <c r="O911" s="353"/>
      <c r="P911" s="353"/>
    </row>
    <row r="912" spans="7:16" s="31" customFormat="1">
      <c r="G912" s="372"/>
      <c r="H912" s="613"/>
      <c r="I912" s="373"/>
      <c r="J912" s="142"/>
      <c r="K912" s="142"/>
      <c r="L912" s="374"/>
      <c r="M912" s="142"/>
      <c r="N912" s="353"/>
      <c r="O912" s="353"/>
      <c r="P912" s="353"/>
    </row>
    <row r="913" spans="7:16" s="31" customFormat="1">
      <c r="G913" s="372"/>
      <c r="H913" s="613"/>
      <c r="I913" s="373"/>
      <c r="J913" s="142"/>
      <c r="K913" s="142"/>
      <c r="L913" s="374"/>
      <c r="M913" s="142"/>
      <c r="N913" s="353"/>
      <c r="O913" s="353"/>
      <c r="P913" s="353"/>
    </row>
    <row r="914" spans="7:16" s="31" customFormat="1">
      <c r="G914" s="372"/>
      <c r="H914" s="613"/>
      <c r="I914" s="373"/>
      <c r="J914" s="142"/>
      <c r="K914" s="142"/>
      <c r="L914" s="374"/>
      <c r="M914" s="142"/>
      <c r="N914" s="353"/>
      <c r="O914" s="353"/>
      <c r="P914" s="353"/>
    </row>
    <row r="915" spans="7:16" s="31" customFormat="1">
      <c r="G915" s="372"/>
      <c r="H915" s="613"/>
      <c r="I915" s="373"/>
      <c r="J915" s="142"/>
      <c r="K915" s="142"/>
      <c r="L915" s="374"/>
      <c r="M915" s="142"/>
      <c r="N915" s="353"/>
      <c r="O915" s="353"/>
      <c r="P915" s="353"/>
    </row>
    <row r="916" spans="7:16" s="31" customFormat="1">
      <c r="G916" s="372"/>
      <c r="H916" s="613"/>
      <c r="I916" s="373"/>
      <c r="J916" s="142"/>
      <c r="K916" s="142"/>
      <c r="L916" s="374"/>
      <c r="M916" s="142"/>
      <c r="N916" s="353"/>
      <c r="O916" s="353"/>
      <c r="P916" s="353"/>
    </row>
    <row r="917" spans="7:16" s="31" customFormat="1">
      <c r="G917" s="372"/>
      <c r="H917" s="613"/>
      <c r="I917" s="373"/>
      <c r="J917" s="142"/>
      <c r="K917" s="142"/>
      <c r="L917" s="374"/>
      <c r="M917" s="142"/>
      <c r="N917" s="353"/>
      <c r="O917" s="353"/>
      <c r="P917" s="353"/>
    </row>
    <row r="918" spans="7:16" s="31" customFormat="1">
      <c r="G918" s="372"/>
      <c r="H918" s="613"/>
      <c r="I918" s="373"/>
      <c r="J918" s="142"/>
      <c r="K918" s="142"/>
      <c r="L918" s="374"/>
      <c r="M918" s="142"/>
      <c r="N918" s="353"/>
      <c r="O918" s="353"/>
      <c r="P918" s="353"/>
    </row>
    <row r="919" spans="7:16" s="31" customFormat="1">
      <c r="G919" s="372"/>
      <c r="H919" s="613"/>
      <c r="I919" s="373"/>
      <c r="J919" s="142"/>
      <c r="K919" s="142"/>
      <c r="L919" s="374"/>
      <c r="M919" s="142"/>
      <c r="N919" s="353"/>
      <c r="O919" s="353"/>
      <c r="P919" s="353"/>
    </row>
    <row r="920" spans="7:16" s="31" customFormat="1">
      <c r="G920" s="372"/>
      <c r="H920" s="613"/>
      <c r="I920" s="373"/>
      <c r="J920" s="142"/>
      <c r="K920" s="142"/>
      <c r="L920" s="374"/>
      <c r="M920" s="142"/>
      <c r="N920" s="353"/>
      <c r="O920" s="353"/>
      <c r="P920" s="353"/>
    </row>
    <row r="921" spans="7:16" s="31" customFormat="1">
      <c r="G921" s="372"/>
      <c r="H921" s="613"/>
      <c r="I921" s="373"/>
      <c r="J921" s="142"/>
      <c r="K921" s="142"/>
      <c r="L921" s="374"/>
      <c r="M921" s="142"/>
      <c r="N921" s="353"/>
      <c r="O921" s="353"/>
      <c r="P921" s="353"/>
    </row>
    <row r="922" spans="7:16" s="31" customFormat="1">
      <c r="G922" s="372"/>
      <c r="H922" s="613"/>
      <c r="I922" s="373"/>
      <c r="J922" s="142"/>
      <c r="K922" s="142"/>
      <c r="L922" s="374"/>
      <c r="M922" s="142"/>
      <c r="N922" s="353"/>
      <c r="O922" s="353"/>
      <c r="P922" s="353"/>
    </row>
    <row r="923" spans="7:16" s="31" customFormat="1">
      <c r="G923" s="372"/>
      <c r="H923" s="613"/>
      <c r="I923" s="373"/>
      <c r="J923" s="142"/>
      <c r="K923" s="142"/>
      <c r="L923" s="374"/>
      <c r="M923" s="142"/>
      <c r="N923" s="353"/>
      <c r="O923" s="353"/>
      <c r="P923" s="353"/>
    </row>
    <row r="924" spans="7:16" s="31" customFormat="1">
      <c r="G924" s="372"/>
      <c r="H924" s="613"/>
      <c r="I924" s="373"/>
      <c r="J924" s="142"/>
      <c r="K924" s="142"/>
      <c r="L924" s="374"/>
      <c r="M924" s="142"/>
      <c r="N924" s="353"/>
      <c r="O924" s="353"/>
      <c r="P924" s="353"/>
    </row>
    <row r="925" spans="7:16" s="31" customFormat="1">
      <c r="G925" s="372"/>
      <c r="H925" s="613"/>
      <c r="I925" s="373"/>
      <c r="J925" s="142"/>
      <c r="K925" s="142"/>
      <c r="L925" s="374"/>
      <c r="M925" s="142"/>
      <c r="N925" s="353"/>
      <c r="O925" s="353"/>
      <c r="P925" s="353"/>
    </row>
    <row r="926" spans="7:16" s="31" customFormat="1">
      <c r="G926" s="372"/>
      <c r="H926" s="613"/>
      <c r="I926" s="373"/>
      <c r="J926" s="142"/>
      <c r="K926" s="142"/>
      <c r="L926" s="374"/>
      <c r="M926" s="142"/>
      <c r="N926" s="353"/>
      <c r="O926" s="353"/>
      <c r="P926" s="353"/>
    </row>
    <row r="927" spans="7:16" s="31" customFormat="1">
      <c r="G927" s="372"/>
      <c r="H927" s="613"/>
      <c r="I927" s="373"/>
      <c r="J927" s="142"/>
      <c r="K927" s="142"/>
      <c r="L927" s="374"/>
      <c r="M927" s="142"/>
      <c r="N927" s="353"/>
      <c r="O927" s="353"/>
      <c r="P927" s="353"/>
    </row>
    <row r="928" spans="7:16" s="31" customFormat="1">
      <c r="G928" s="372"/>
      <c r="H928" s="613"/>
      <c r="I928" s="373"/>
      <c r="J928" s="142"/>
      <c r="K928" s="142"/>
      <c r="L928" s="374"/>
      <c r="M928" s="142"/>
      <c r="N928" s="353"/>
      <c r="O928" s="353"/>
      <c r="P928" s="353"/>
    </row>
    <row r="929" spans="7:16" s="31" customFormat="1">
      <c r="G929" s="372"/>
      <c r="H929" s="613"/>
      <c r="I929" s="373"/>
      <c r="J929" s="142"/>
      <c r="K929" s="142"/>
      <c r="L929" s="374"/>
      <c r="M929" s="142"/>
      <c r="N929" s="353"/>
      <c r="O929" s="353"/>
      <c r="P929" s="353"/>
    </row>
    <row r="930" spans="7:16" s="31" customFormat="1">
      <c r="G930" s="372"/>
      <c r="H930" s="613"/>
      <c r="I930" s="373"/>
      <c r="J930" s="142"/>
      <c r="K930" s="142"/>
      <c r="L930" s="374"/>
      <c r="M930" s="142"/>
      <c r="N930" s="353"/>
      <c r="O930" s="353"/>
      <c r="P930" s="353"/>
    </row>
    <row r="931" spans="7:16" s="31" customFormat="1">
      <c r="G931" s="372"/>
      <c r="H931" s="613"/>
      <c r="I931" s="373"/>
      <c r="J931" s="142"/>
      <c r="K931" s="142"/>
      <c r="L931" s="374"/>
      <c r="M931" s="142"/>
      <c r="N931" s="353"/>
      <c r="O931" s="353"/>
      <c r="P931" s="353"/>
    </row>
    <row r="932" spans="7:16" s="31" customFormat="1">
      <c r="G932" s="372"/>
      <c r="H932" s="613"/>
      <c r="I932" s="373"/>
      <c r="J932" s="142"/>
      <c r="K932" s="142"/>
      <c r="L932" s="374"/>
      <c r="M932" s="142"/>
      <c r="N932" s="353"/>
      <c r="O932" s="353"/>
      <c r="P932" s="353"/>
    </row>
    <row r="933" spans="7:16" s="31" customFormat="1">
      <c r="G933" s="372"/>
      <c r="H933" s="613"/>
      <c r="I933" s="373"/>
      <c r="J933" s="142"/>
      <c r="K933" s="142"/>
      <c r="L933" s="374"/>
      <c r="M933" s="142"/>
      <c r="N933" s="353"/>
      <c r="O933" s="353"/>
      <c r="P933" s="353"/>
    </row>
    <row r="934" spans="7:16">
      <c r="H934" s="614"/>
      <c r="I934" s="137"/>
      <c r="J934" s="136"/>
      <c r="K934" s="136"/>
      <c r="L934" s="138"/>
      <c r="M934" s="136"/>
    </row>
    <row r="935" spans="7:16">
      <c r="H935" s="614"/>
      <c r="I935" s="137"/>
      <c r="J935" s="136"/>
      <c r="K935" s="136"/>
      <c r="L935" s="138"/>
      <c r="M935" s="136"/>
    </row>
    <row r="936" spans="7:16">
      <c r="H936" s="614"/>
      <c r="I936" s="137"/>
      <c r="J936" s="136"/>
      <c r="K936" s="136"/>
      <c r="L936" s="138"/>
      <c r="M936" s="136"/>
    </row>
    <row r="937" spans="7:16">
      <c r="H937" s="614"/>
      <c r="I937" s="137"/>
      <c r="J937" s="136"/>
      <c r="K937" s="136"/>
      <c r="L937" s="138"/>
      <c r="M937" s="136"/>
    </row>
    <row r="938" spans="7:16">
      <c r="H938" s="614"/>
      <c r="I938" s="137"/>
      <c r="J938" s="136"/>
      <c r="K938" s="136"/>
      <c r="L938" s="138"/>
      <c r="M938" s="136"/>
    </row>
    <row r="939" spans="7:16">
      <c r="H939" s="614"/>
      <c r="I939" s="137"/>
      <c r="J939" s="136"/>
      <c r="K939" s="136"/>
      <c r="L939" s="138"/>
      <c r="M939" s="136"/>
    </row>
    <row r="940" spans="7:16">
      <c r="H940" s="614"/>
      <c r="I940" s="137"/>
      <c r="J940" s="136"/>
      <c r="K940" s="136"/>
      <c r="L940" s="138"/>
      <c r="M940" s="136"/>
    </row>
    <row r="941" spans="7:16">
      <c r="H941" s="614"/>
      <c r="I941" s="137"/>
      <c r="J941" s="136"/>
      <c r="K941" s="136"/>
      <c r="L941" s="138"/>
      <c r="M941" s="136"/>
    </row>
    <row r="942" spans="7:16">
      <c r="H942" s="614"/>
      <c r="I942" s="137"/>
      <c r="J942" s="136"/>
      <c r="K942" s="136"/>
      <c r="L942" s="138"/>
      <c r="M942" s="136"/>
    </row>
    <row r="943" spans="7:16">
      <c r="H943" s="614"/>
      <c r="I943" s="137"/>
      <c r="J943" s="136"/>
      <c r="K943" s="136"/>
      <c r="L943" s="138"/>
      <c r="M943" s="136"/>
    </row>
    <row r="944" spans="7:16">
      <c r="H944" s="614"/>
      <c r="I944" s="137"/>
      <c r="J944" s="136"/>
      <c r="K944" s="136"/>
      <c r="L944" s="138"/>
      <c r="M944" s="136"/>
    </row>
    <row r="945" spans="8:13">
      <c r="H945" s="614"/>
      <c r="I945" s="137"/>
      <c r="J945" s="136"/>
      <c r="K945" s="136"/>
      <c r="L945" s="138"/>
      <c r="M945" s="136"/>
    </row>
    <row r="946" spans="8:13">
      <c r="H946" s="614"/>
      <c r="I946" s="137"/>
      <c r="J946" s="136"/>
      <c r="K946" s="136"/>
      <c r="L946" s="138"/>
      <c r="M946" s="136"/>
    </row>
    <row r="947" spans="8:13">
      <c r="H947" s="614"/>
      <c r="I947" s="137"/>
      <c r="J947" s="136"/>
      <c r="K947" s="136"/>
      <c r="L947" s="138"/>
      <c r="M947" s="136"/>
    </row>
    <row r="948" spans="8:13">
      <c r="H948" s="614"/>
      <c r="I948" s="137"/>
      <c r="J948" s="136"/>
      <c r="K948" s="136"/>
      <c r="L948" s="138"/>
      <c r="M948" s="136"/>
    </row>
    <row r="949" spans="8:13">
      <c r="H949" s="614"/>
      <c r="I949" s="137"/>
      <c r="J949" s="136"/>
      <c r="K949" s="136"/>
      <c r="L949" s="138"/>
      <c r="M949" s="136"/>
    </row>
    <row r="950" spans="8:13">
      <c r="H950" s="614"/>
      <c r="I950" s="137"/>
      <c r="J950" s="136"/>
      <c r="K950" s="136"/>
      <c r="L950" s="138"/>
      <c r="M950" s="136"/>
    </row>
    <row r="951" spans="8:13">
      <c r="H951" s="614"/>
      <c r="I951" s="137"/>
      <c r="J951" s="136"/>
      <c r="K951" s="136"/>
      <c r="L951" s="138"/>
      <c r="M951" s="136"/>
    </row>
    <row r="952" spans="8:13">
      <c r="H952" s="614"/>
      <c r="I952" s="137"/>
      <c r="J952" s="136"/>
      <c r="K952" s="136"/>
      <c r="L952" s="138"/>
      <c r="M952" s="136"/>
    </row>
    <row r="953" spans="8:13">
      <c r="H953" s="614"/>
      <c r="I953" s="137"/>
      <c r="J953" s="136"/>
      <c r="K953" s="136"/>
      <c r="L953" s="138"/>
      <c r="M953" s="136"/>
    </row>
    <row r="954" spans="8:13">
      <c r="H954" s="614"/>
      <c r="I954" s="137"/>
      <c r="J954" s="136"/>
      <c r="K954" s="136"/>
      <c r="L954" s="138"/>
      <c r="M954" s="136"/>
    </row>
    <row r="955" spans="8:13">
      <c r="H955" s="614"/>
      <c r="I955" s="137"/>
      <c r="J955" s="136"/>
      <c r="K955" s="136"/>
      <c r="L955" s="138"/>
      <c r="M955" s="136"/>
    </row>
    <row r="956" spans="8:13">
      <c r="H956" s="614"/>
      <c r="I956" s="137"/>
      <c r="J956" s="136"/>
      <c r="K956" s="136"/>
      <c r="L956" s="138"/>
      <c r="M956" s="136"/>
    </row>
    <row r="957" spans="8:13">
      <c r="H957" s="614"/>
      <c r="I957" s="137"/>
      <c r="J957" s="136"/>
      <c r="K957" s="136"/>
      <c r="L957" s="138"/>
      <c r="M957" s="136"/>
    </row>
    <row r="958" spans="8:13">
      <c r="H958" s="614"/>
      <c r="I958" s="137"/>
      <c r="J958" s="136"/>
      <c r="K958" s="136"/>
      <c r="L958" s="138"/>
      <c r="M958" s="136"/>
    </row>
    <row r="959" spans="8:13">
      <c r="H959" s="614"/>
      <c r="I959" s="137"/>
      <c r="J959" s="136"/>
      <c r="K959" s="136"/>
      <c r="L959" s="138"/>
      <c r="M959" s="136"/>
    </row>
    <row r="960" spans="8:13">
      <c r="H960" s="614"/>
      <c r="I960" s="137"/>
      <c r="J960" s="136"/>
      <c r="K960" s="136"/>
      <c r="L960" s="138"/>
      <c r="M960" s="136"/>
    </row>
    <row r="961" spans="8:13">
      <c r="H961" s="614"/>
      <c r="I961" s="137"/>
      <c r="J961" s="136"/>
      <c r="K961" s="136"/>
      <c r="L961" s="138"/>
      <c r="M961" s="136"/>
    </row>
    <row r="962" spans="8:13">
      <c r="H962" s="614"/>
      <c r="I962" s="137"/>
      <c r="J962" s="136"/>
      <c r="K962" s="136"/>
      <c r="L962" s="138"/>
      <c r="M962" s="136"/>
    </row>
    <row r="963" spans="8:13">
      <c r="H963" s="614"/>
      <c r="I963" s="137"/>
      <c r="J963" s="136"/>
      <c r="K963" s="136"/>
      <c r="L963" s="138"/>
      <c r="M963" s="136"/>
    </row>
    <row r="964" spans="8:13">
      <c r="H964" s="614"/>
      <c r="I964" s="137"/>
      <c r="J964" s="136"/>
      <c r="K964" s="136"/>
      <c r="L964" s="138"/>
      <c r="M964" s="136"/>
    </row>
    <row r="965" spans="8:13">
      <c r="H965" s="614"/>
      <c r="I965" s="137"/>
      <c r="J965" s="136"/>
      <c r="K965" s="136"/>
      <c r="L965" s="138"/>
      <c r="M965" s="136"/>
    </row>
    <row r="966" spans="8:13">
      <c r="H966" s="614"/>
      <c r="I966" s="137"/>
      <c r="J966" s="136"/>
      <c r="K966" s="136"/>
      <c r="L966" s="138"/>
      <c r="M966" s="136"/>
    </row>
    <row r="967" spans="8:13">
      <c r="H967" s="614"/>
      <c r="I967" s="137"/>
      <c r="J967" s="136"/>
      <c r="K967" s="136"/>
      <c r="L967" s="138"/>
      <c r="M967" s="136"/>
    </row>
    <row r="968" spans="8:13">
      <c r="H968" s="614"/>
      <c r="I968" s="137"/>
      <c r="J968" s="136"/>
      <c r="K968" s="136"/>
      <c r="L968" s="138"/>
      <c r="M968" s="136"/>
    </row>
    <row r="969" spans="8:13">
      <c r="H969" s="614"/>
      <c r="I969" s="137"/>
      <c r="J969" s="136"/>
      <c r="K969" s="136"/>
      <c r="L969" s="138"/>
      <c r="M969" s="136"/>
    </row>
    <row r="970" spans="8:13">
      <c r="H970" s="614"/>
      <c r="I970" s="137"/>
      <c r="J970" s="136"/>
      <c r="K970" s="136"/>
      <c r="L970" s="138"/>
      <c r="M970" s="136"/>
    </row>
    <row r="971" spans="8:13">
      <c r="H971" s="614"/>
      <c r="I971" s="137"/>
      <c r="J971" s="136"/>
      <c r="K971" s="136"/>
      <c r="L971" s="138"/>
      <c r="M971" s="136"/>
    </row>
    <row r="972" spans="8:13">
      <c r="H972" s="614"/>
      <c r="I972" s="137"/>
      <c r="J972" s="136"/>
      <c r="K972" s="136"/>
      <c r="L972" s="138"/>
      <c r="M972" s="136"/>
    </row>
    <row r="973" spans="8:13">
      <c r="H973" s="614"/>
      <c r="I973" s="137"/>
      <c r="J973" s="136"/>
      <c r="K973" s="136"/>
      <c r="L973" s="138"/>
      <c r="M973" s="136"/>
    </row>
    <row r="974" spans="8:13">
      <c r="H974" s="614"/>
      <c r="I974" s="137"/>
      <c r="J974" s="136"/>
      <c r="K974" s="136"/>
      <c r="L974" s="138"/>
      <c r="M974" s="136"/>
    </row>
    <row r="975" spans="8:13">
      <c r="H975" s="614"/>
      <c r="I975" s="137"/>
      <c r="J975" s="136"/>
      <c r="K975" s="136"/>
      <c r="L975" s="138"/>
      <c r="M975" s="136"/>
    </row>
    <row r="976" spans="8:13">
      <c r="H976" s="614"/>
      <c r="I976" s="137"/>
      <c r="J976" s="136"/>
      <c r="K976" s="136"/>
      <c r="L976" s="138"/>
      <c r="M976" s="136"/>
    </row>
    <row r="977" spans="8:13">
      <c r="H977" s="614"/>
      <c r="I977" s="137"/>
      <c r="J977" s="136"/>
      <c r="K977" s="136"/>
      <c r="L977" s="138"/>
      <c r="M977" s="136"/>
    </row>
    <row r="978" spans="8:13">
      <c r="H978" s="614"/>
      <c r="I978" s="137"/>
      <c r="J978" s="136"/>
      <c r="K978" s="136"/>
      <c r="L978" s="138"/>
      <c r="M978" s="136"/>
    </row>
    <row r="979" spans="8:13">
      <c r="H979" s="614"/>
      <c r="I979" s="137"/>
      <c r="J979" s="136"/>
      <c r="K979" s="136"/>
      <c r="L979" s="138"/>
      <c r="M979" s="136"/>
    </row>
    <row r="980" spans="8:13">
      <c r="H980" s="614"/>
      <c r="I980" s="137"/>
      <c r="J980" s="136"/>
      <c r="K980" s="136"/>
      <c r="L980" s="138"/>
      <c r="M980" s="136"/>
    </row>
    <row r="981" spans="8:13">
      <c r="H981" s="614"/>
      <c r="I981" s="137"/>
      <c r="J981" s="136"/>
      <c r="K981" s="136"/>
      <c r="L981" s="138"/>
      <c r="M981" s="136"/>
    </row>
    <row r="982" spans="8:13">
      <c r="H982" s="614"/>
      <c r="I982" s="137"/>
      <c r="J982" s="136"/>
      <c r="K982" s="136"/>
      <c r="L982" s="138"/>
      <c r="M982" s="136"/>
    </row>
    <row r="983" spans="8:13">
      <c r="H983" s="614"/>
      <c r="I983" s="137"/>
      <c r="J983" s="136"/>
      <c r="K983" s="136"/>
      <c r="L983" s="138"/>
      <c r="M983" s="136"/>
    </row>
    <row r="984" spans="8:13">
      <c r="H984" s="614"/>
      <c r="I984" s="137"/>
      <c r="J984" s="136"/>
      <c r="K984" s="136"/>
      <c r="L984" s="138"/>
      <c r="M984" s="136"/>
    </row>
    <row r="985" spans="8:13">
      <c r="H985" s="614"/>
      <c r="I985" s="137"/>
      <c r="J985" s="136"/>
      <c r="K985" s="136"/>
      <c r="L985" s="138"/>
      <c r="M985" s="136"/>
    </row>
    <row r="986" spans="8:13">
      <c r="H986" s="614"/>
      <c r="I986" s="137"/>
      <c r="J986" s="136"/>
      <c r="K986" s="136"/>
      <c r="L986" s="138"/>
      <c r="M986" s="136"/>
    </row>
    <row r="987" spans="8:13">
      <c r="H987" s="614"/>
      <c r="I987" s="137"/>
      <c r="J987" s="136"/>
      <c r="K987" s="136"/>
      <c r="L987" s="138"/>
      <c r="M987" s="136"/>
    </row>
    <row r="988" spans="8:13">
      <c r="H988" s="614"/>
      <c r="I988" s="137"/>
      <c r="J988" s="136"/>
      <c r="K988" s="136"/>
      <c r="L988" s="138"/>
      <c r="M988" s="136"/>
    </row>
    <row r="989" spans="8:13">
      <c r="H989" s="614"/>
      <c r="I989" s="137"/>
      <c r="J989" s="136"/>
      <c r="K989" s="136"/>
      <c r="L989" s="138"/>
      <c r="M989" s="136"/>
    </row>
    <row r="990" spans="8:13">
      <c r="H990" s="614"/>
      <c r="I990" s="137"/>
      <c r="J990" s="136"/>
      <c r="K990" s="136"/>
      <c r="L990" s="138"/>
      <c r="M990" s="136"/>
    </row>
    <row r="991" spans="8:13">
      <c r="H991" s="614"/>
      <c r="I991" s="137"/>
      <c r="J991" s="136"/>
      <c r="K991" s="136"/>
      <c r="L991" s="138"/>
      <c r="M991" s="136"/>
    </row>
    <row r="992" spans="8:13">
      <c r="H992" s="614"/>
      <c r="I992" s="137"/>
      <c r="J992" s="136"/>
      <c r="K992" s="136"/>
      <c r="L992" s="138"/>
      <c r="M992" s="136"/>
    </row>
    <row r="993" spans="8:13">
      <c r="H993" s="614"/>
      <c r="I993" s="137"/>
      <c r="J993" s="136"/>
      <c r="K993" s="136"/>
      <c r="L993" s="138"/>
      <c r="M993" s="136"/>
    </row>
    <row r="994" spans="8:13">
      <c r="H994" s="614"/>
      <c r="I994" s="137"/>
      <c r="J994" s="136"/>
      <c r="K994" s="136"/>
      <c r="L994" s="138"/>
      <c r="M994" s="136"/>
    </row>
    <row r="995" spans="8:13">
      <c r="H995" s="614"/>
      <c r="I995" s="137"/>
      <c r="J995" s="136"/>
      <c r="K995" s="136"/>
      <c r="L995" s="138"/>
      <c r="M995" s="136"/>
    </row>
    <row r="996" spans="8:13">
      <c r="H996" s="614"/>
      <c r="I996" s="137"/>
      <c r="J996" s="136"/>
      <c r="K996" s="136"/>
      <c r="L996" s="138"/>
      <c r="M996" s="136"/>
    </row>
    <row r="997" spans="8:13">
      <c r="H997" s="614"/>
      <c r="I997" s="137"/>
      <c r="J997" s="136"/>
      <c r="K997" s="136"/>
      <c r="L997" s="138"/>
      <c r="M997" s="136"/>
    </row>
    <row r="998" spans="8:13">
      <c r="H998" s="614"/>
      <c r="I998" s="137"/>
      <c r="J998" s="136"/>
      <c r="K998" s="136"/>
      <c r="L998" s="138"/>
      <c r="M998" s="136"/>
    </row>
    <row r="999" spans="8:13">
      <c r="H999" s="614"/>
      <c r="I999" s="137"/>
      <c r="J999" s="136"/>
      <c r="K999" s="136"/>
      <c r="L999" s="138"/>
      <c r="M999" s="136"/>
    </row>
    <row r="1000" spans="8:13">
      <c r="H1000" s="614"/>
      <c r="I1000" s="137"/>
      <c r="J1000" s="136"/>
      <c r="K1000" s="136"/>
      <c r="L1000" s="138"/>
      <c r="M1000" s="136"/>
    </row>
    <row r="1001" spans="8:13">
      <c r="H1001" s="614"/>
      <c r="I1001" s="137"/>
      <c r="J1001" s="136"/>
      <c r="K1001" s="136"/>
      <c r="L1001" s="138"/>
      <c r="M1001" s="136"/>
    </row>
    <row r="1002" spans="8:13">
      <c r="H1002" s="614"/>
      <c r="I1002" s="137"/>
      <c r="J1002" s="136"/>
      <c r="K1002" s="136"/>
      <c r="L1002" s="138"/>
      <c r="M1002" s="136"/>
    </row>
    <row r="1003" spans="8:13">
      <c r="H1003" s="614"/>
      <c r="I1003" s="137"/>
      <c r="J1003" s="136"/>
      <c r="K1003" s="136"/>
      <c r="L1003" s="138"/>
      <c r="M1003" s="136"/>
    </row>
    <row r="1004" spans="8:13">
      <c r="H1004" s="614"/>
      <c r="I1004" s="137"/>
      <c r="J1004" s="136"/>
      <c r="K1004" s="136"/>
      <c r="L1004" s="138"/>
      <c r="M1004" s="136"/>
    </row>
    <row r="1005" spans="8:13">
      <c r="H1005" s="614"/>
      <c r="I1005" s="137"/>
      <c r="J1005" s="136"/>
      <c r="K1005" s="136"/>
      <c r="L1005" s="138"/>
      <c r="M1005" s="136"/>
    </row>
    <row r="1006" spans="8:13">
      <c r="H1006" s="614"/>
      <c r="I1006" s="137"/>
      <c r="J1006" s="136"/>
      <c r="K1006" s="136"/>
      <c r="L1006" s="138"/>
      <c r="M1006" s="136"/>
    </row>
    <row r="1007" spans="8:13">
      <c r="H1007" s="614"/>
      <c r="I1007" s="137"/>
      <c r="J1007" s="136"/>
      <c r="K1007" s="136"/>
      <c r="L1007" s="138"/>
      <c r="M1007" s="136"/>
    </row>
    <row r="1008" spans="8:13">
      <c r="H1008" s="614"/>
      <c r="I1008" s="137"/>
      <c r="J1008" s="136"/>
      <c r="K1008" s="136"/>
      <c r="L1008" s="138"/>
      <c r="M1008" s="136"/>
    </row>
    <row r="1009" spans="8:13">
      <c r="H1009" s="614"/>
      <c r="I1009" s="137"/>
      <c r="J1009" s="136"/>
      <c r="K1009" s="136"/>
      <c r="L1009" s="138"/>
      <c r="M1009" s="136"/>
    </row>
    <row r="1010" spans="8:13">
      <c r="H1010" s="614"/>
      <c r="I1010" s="137"/>
      <c r="J1010" s="136"/>
      <c r="K1010" s="136"/>
      <c r="L1010" s="138"/>
      <c r="M1010" s="136"/>
    </row>
    <row r="1011" spans="8:13">
      <c r="H1011" s="614"/>
      <c r="I1011" s="137"/>
      <c r="J1011" s="136"/>
      <c r="K1011" s="136"/>
      <c r="L1011" s="138"/>
      <c r="M1011" s="136"/>
    </row>
    <row r="1012" spans="8:13">
      <c r="H1012" s="614"/>
      <c r="I1012" s="137"/>
      <c r="J1012" s="136"/>
      <c r="K1012" s="136"/>
      <c r="L1012" s="138"/>
      <c r="M1012" s="136"/>
    </row>
    <row r="1013" spans="8:13">
      <c r="H1013" s="614"/>
      <c r="I1013" s="137"/>
      <c r="J1013" s="136"/>
      <c r="K1013" s="136"/>
      <c r="L1013" s="138"/>
      <c r="M1013" s="136"/>
    </row>
    <row r="1014" spans="8:13">
      <c r="H1014" s="614"/>
      <c r="I1014" s="137"/>
      <c r="J1014" s="136"/>
      <c r="K1014" s="136"/>
      <c r="L1014" s="138"/>
      <c r="M1014" s="136"/>
    </row>
    <row r="1015" spans="8:13">
      <c r="H1015" s="614"/>
      <c r="I1015" s="137"/>
      <c r="J1015" s="136"/>
      <c r="K1015" s="136"/>
      <c r="L1015" s="138"/>
      <c r="M1015" s="136"/>
    </row>
    <row r="1016" spans="8:13">
      <c r="H1016" s="614"/>
      <c r="I1016" s="137"/>
      <c r="J1016" s="136"/>
      <c r="K1016" s="136"/>
      <c r="L1016" s="138"/>
      <c r="M1016" s="136"/>
    </row>
    <row r="1017" spans="8:13">
      <c r="H1017" s="614"/>
      <c r="I1017" s="137"/>
      <c r="J1017" s="136"/>
      <c r="K1017" s="136"/>
      <c r="L1017" s="138"/>
      <c r="M1017" s="136"/>
    </row>
    <row r="1018" spans="8:13">
      <c r="H1018" s="614"/>
      <c r="I1018" s="137"/>
      <c r="J1018" s="136"/>
      <c r="K1018" s="136"/>
      <c r="L1018" s="138"/>
      <c r="M1018" s="136"/>
    </row>
    <row r="1019" spans="8:13">
      <c r="H1019" s="614"/>
      <c r="I1019" s="137"/>
      <c r="J1019" s="136"/>
      <c r="K1019" s="136"/>
      <c r="L1019" s="138"/>
      <c r="M1019" s="136"/>
    </row>
    <row r="1020" spans="8:13">
      <c r="H1020" s="614"/>
      <c r="I1020" s="137"/>
      <c r="J1020" s="136"/>
      <c r="K1020" s="136"/>
      <c r="L1020" s="138"/>
      <c r="M1020" s="136"/>
    </row>
    <row r="1021" spans="8:13">
      <c r="H1021" s="614"/>
      <c r="I1021" s="137"/>
      <c r="J1021" s="136"/>
      <c r="K1021" s="136"/>
      <c r="L1021" s="138"/>
      <c r="M1021" s="136"/>
    </row>
    <row r="1022" spans="8:13">
      <c r="H1022" s="614"/>
      <c r="I1022" s="137"/>
      <c r="J1022" s="136"/>
      <c r="K1022" s="136"/>
      <c r="L1022" s="138"/>
      <c r="M1022" s="136"/>
    </row>
    <row r="1023" spans="8:13">
      <c r="H1023" s="614"/>
      <c r="I1023" s="137"/>
      <c r="J1023" s="136"/>
      <c r="K1023" s="136"/>
      <c r="L1023" s="138"/>
      <c r="M1023" s="136"/>
    </row>
    <row r="1024" spans="8:13">
      <c r="H1024" s="614"/>
      <c r="I1024" s="137"/>
      <c r="J1024" s="136"/>
      <c r="K1024" s="136"/>
      <c r="L1024" s="138"/>
      <c r="M1024" s="136"/>
    </row>
    <row r="1025" spans="8:13">
      <c r="H1025" s="614"/>
      <c r="I1025" s="137"/>
      <c r="J1025" s="136"/>
      <c r="K1025" s="136"/>
      <c r="L1025" s="138"/>
      <c r="M1025" s="136"/>
    </row>
    <row r="1026" spans="8:13">
      <c r="H1026" s="614"/>
      <c r="I1026" s="137"/>
      <c r="J1026" s="136"/>
      <c r="K1026" s="136"/>
      <c r="L1026" s="138"/>
      <c r="M1026" s="136"/>
    </row>
    <row r="1027" spans="8:13">
      <c r="H1027" s="614"/>
      <c r="I1027" s="137"/>
      <c r="J1027" s="136"/>
      <c r="K1027" s="136"/>
      <c r="L1027" s="138"/>
      <c r="M1027" s="136"/>
    </row>
    <row r="1028" spans="8:13">
      <c r="H1028" s="614"/>
      <c r="I1028" s="137"/>
      <c r="J1028" s="136"/>
      <c r="K1028" s="136"/>
      <c r="L1028" s="138"/>
      <c r="M1028" s="136"/>
    </row>
    <row r="1029" spans="8:13">
      <c r="H1029" s="614"/>
      <c r="I1029" s="137"/>
      <c r="J1029" s="136"/>
      <c r="K1029" s="136"/>
      <c r="L1029" s="138"/>
      <c r="M1029" s="136"/>
    </row>
    <row r="1030" spans="8:13">
      <c r="H1030" s="614"/>
      <c r="I1030" s="137"/>
      <c r="J1030" s="136"/>
      <c r="K1030" s="136"/>
      <c r="L1030" s="138"/>
      <c r="M1030" s="136"/>
    </row>
    <row r="1031" spans="8:13">
      <c r="H1031" s="614"/>
      <c r="I1031" s="137"/>
      <c r="J1031" s="136"/>
      <c r="K1031" s="136"/>
      <c r="L1031" s="138"/>
      <c r="M1031" s="136"/>
    </row>
    <row r="1032" spans="8:13">
      <c r="H1032" s="614"/>
      <c r="I1032" s="137"/>
      <c r="J1032" s="136"/>
      <c r="K1032" s="136"/>
      <c r="L1032" s="138"/>
      <c r="M1032" s="136"/>
    </row>
    <row r="1033" spans="8:13">
      <c r="H1033" s="614"/>
      <c r="I1033" s="137"/>
      <c r="J1033" s="136"/>
      <c r="K1033" s="136"/>
      <c r="L1033" s="138"/>
      <c r="M1033" s="136"/>
    </row>
    <row r="1034" spans="8:13">
      <c r="H1034" s="614"/>
      <c r="I1034" s="137"/>
      <c r="J1034" s="136"/>
      <c r="K1034" s="136"/>
      <c r="L1034" s="138"/>
      <c r="M1034" s="136"/>
    </row>
    <row r="1035" spans="8:13">
      <c r="H1035" s="614"/>
      <c r="I1035" s="137"/>
      <c r="J1035" s="136"/>
      <c r="K1035" s="136"/>
      <c r="L1035" s="138"/>
      <c r="M1035" s="136"/>
    </row>
    <row r="1036" spans="8:13">
      <c r="H1036" s="614"/>
      <c r="I1036" s="137"/>
      <c r="J1036" s="136"/>
      <c r="K1036" s="136"/>
      <c r="L1036" s="138"/>
      <c r="M1036" s="136"/>
    </row>
    <row r="1037" spans="8:13">
      <c r="H1037" s="614"/>
      <c r="I1037" s="137"/>
      <c r="J1037" s="136"/>
      <c r="K1037" s="136"/>
      <c r="L1037" s="138"/>
      <c r="M1037" s="136"/>
    </row>
    <row r="1038" spans="8:13">
      <c r="H1038" s="614"/>
      <c r="I1038" s="137"/>
      <c r="J1038" s="136"/>
      <c r="K1038" s="136"/>
      <c r="L1038" s="138"/>
      <c r="M1038" s="136"/>
    </row>
    <row r="1039" spans="8:13">
      <c r="H1039" s="614"/>
      <c r="I1039" s="137"/>
      <c r="J1039" s="136"/>
      <c r="K1039" s="136"/>
      <c r="L1039" s="138"/>
      <c r="M1039" s="136"/>
    </row>
    <row r="1040" spans="8:13">
      <c r="H1040" s="614"/>
      <c r="I1040" s="137"/>
      <c r="J1040" s="136"/>
      <c r="K1040" s="136"/>
      <c r="L1040" s="138"/>
      <c r="M1040" s="136"/>
    </row>
    <row r="1041" spans="8:13">
      <c r="H1041" s="614"/>
      <c r="I1041" s="137"/>
      <c r="J1041" s="136"/>
      <c r="K1041" s="136"/>
      <c r="L1041" s="138"/>
      <c r="M1041" s="136"/>
    </row>
    <row r="1042" spans="8:13">
      <c r="H1042" s="614"/>
      <c r="I1042" s="137"/>
      <c r="J1042" s="136"/>
      <c r="K1042" s="136"/>
      <c r="L1042" s="138"/>
      <c r="M1042" s="136"/>
    </row>
    <row r="1043" spans="8:13">
      <c r="H1043" s="614"/>
      <c r="I1043" s="137"/>
      <c r="J1043" s="136"/>
      <c r="K1043" s="136"/>
      <c r="L1043" s="138"/>
      <c r="M1043" s="136"/>
    </row>
    <row r="1044" spans="8:13">
      <c r="H1044" s="614"/>
      <c r="I1044" s="137"/>
      <c r="J1044" s="136"/>
      <c r="K1044" s="136"/>
      <c r="L1044" s="138"/>
      <c r="M1044" s="136"/>
    </row>
    <row r="1045" spans="8:13">
      <c r="H1045" s="614"/>
      <c r="I1045" s="137"/>
      <c r="J1045" s="136"/>
      <c r="K1045" s="136"/>
      <c r="L1045" s="138"/>
      <c r="M1045" s="136"/>
    </row>
    <row r="1046" spans="8:13">
      <c r="H1046" s="614"/>
      <c r="I1046" s="137"/>
      <c r="J1046" s="136"/>
      <c r="K1046" s="136"/>
      <c r="L1046" s="138"/>
      <c r="M1046" s="136"/>
    </row>
    <row r="1047" spans="8:13">
      <c r="H1047" s="614"/>
      <c r="I1047" s="137"/>
      <c r="J1047" s="136"/>
      <c r="K1047" s="136"/>
      <c r="L1047" s="138"/>
      <c r="M1047" s="136"/>
    </row>
    <row r="1048" spans="8:13">
      <c r="H1048" s="614"/>
      <c r="I1048" s="137"/>
      <c r="J1048" s="136"/>
      <c r="K1048" s="136"/>
      <c r="L1048" s="138"/>
      <c r="M1048" s="136"/>
    </row>
    <row r="1049" spans="8:13">
      <c r="H1049" s="614"/>
      <c r="I1049" s="137"/>
      <c r="J1049" s="136"/>
      <c r="K1049" s="136"/>
      <c r="L1049" s="138"/>
      <c r="M1049" s="136"/>
    </row>
    <row r="1050" spans="8:13">
      <c r="H1050" s="614"/>
      <c r="I1050" s="137"/>
      <c r="J1050" s="136"/>
      <c r="K1050" s="136"/>
      <c r="L1050" s="138"/>
      <c r="M1050" s="136"/>
    </row>
    <row r="1051" spans="8:13">
      <c r="H1051" s="614"/>
      <c r="I1051" s="137"/>
      <c r="J1051" s="136"/>
      <c r="K1051" s="136"/>
      <c r="L1051" s="138"/>
      <c r="M1051" s="136"/>
    </row>
    <row r="1052" spans="8:13">
      <c r="H1052" s="614"/>
      <c r="I1052" s="137"/>
      <c r="J1052" s="136"/>
      <c r="K1052" s="136"/>
      <c r="L1052" s="138"/>
      <c r="M1052" s="136"/>
    </row>
    <row r="1053" spans="8:13">
      <c r="H1053" s="614"/>
      <c r="I1053" s="137"/>
      <c r="J1053" s="136"/>
      <c r="K1053" s="136"/>
      <c r="L1053" s="138"/>
      <c r="M1053" s="136"/>
    </row>
    <row r="1054" spans="8:13">
      <c r="H1054" s="614"/>
      <c r="I1054" s="137"/>
      <c r="J1054" s="136"/>
      <c r="K1054" s="136"/>
      <c r="L1054" s="138"/>
      <c r="M1054" s="136"/>
    </row>
    <row r="1055" spans="8:13">
      <c r="H1055" s="614"/>
      <c r="I1055" s="137"/>
      <c r="J1055" s="136"/>
      <c r="K1055" s="136"/>
      <c r="L1055" s="138"/>
      <c r="M1055" s="136"/>
    </row>
    <row r="1056" spans="8:13">
      <c r="H1056" s="614"/>
      <c r="I1056" s="137"/>
      <c r="J1056" s="136"/>
      <c r="K1056" s="136"/>
      <c r="L1056" s="138"/>
      <c r="M1056" s="136"/>
    </row>
    <row r="1057" spans="8:13">
      <c r="H1057" s="614"/>
      <c r="I1057" s="137"/>
      <c r="J1057" s="136"/>
      <c r="K1057" s="136"/>
      <c r="L1057" s="138"/>
      <c r="M1057" s="136"/>
    </row>
    <row r="1058" spans="8:13">
      <c r="H1058" s="614"/>
      <c r="I1058" s="137"/>
      <c r="J1058" s="136"/>
      <c r="K1058" s="136"/>
      <c r="L1058" s="138"/>
      <c r="M1058" s="136"/>
    </row>
    <row r="1059" spans="8:13">
      <c r="H1059" s="614"/>
      <c r="I1059" s="137"/>
      <c r="J1059" s="136"/>
      <c r="K1059" s="136"/>
      <c r="L1059" s="138"/>
      <c r="M1059" s="136"/>
    </row>
    <row r="1060" spans="8:13">
      <c r="H1060" s="614"/>
      <c r="I1060" s="137"/>
      <c r="J1060" s="136"/>
      <c r="K1060" s="136"/>
      <c r="L1060" s="138"/>
      <c r="M1060" s="136"/>
    </row>
    <row r="1061" spans="8:13">
      <c r="H1061" s="614"/>
      <c r="I1061" s="137"/>
      <c r="J1061" s="136"/>
      <c r="K1061" s="136"/>
      <c r="L1061" s="138"/>
      <c r="M1061" s="136"/>
    </row>
    <row r="1062" spans="8:13">
      <c r="H1062" s="614"/>
      <c r="I1062" s="137"/>
      <c r="J1062" s="136"/>
      <c r="K1062" s="136"/>
      <c r="L1062" s="138"/>
      <c r="M1062" s="136"/>
    </row>
    <row r="1063" spans="8:13">
      <c r="H1063" s="614"/>
      <c r="I1063" s="137"/>
      <c r="J1063" s="136"/>
      <c r="K1063" s="136"/>
      <c r="L1063" s="138"/>
      <c r="M1063" s="136"/>
    </row>
    <row r="1064" spans="8:13">
      <c r="H1064" s="614"/>
      <c r="I1064" s="137"/>
      <c r="J1064" s="136"/>
      <c r="K1064" s="136"/>
      <c r="L1064" s="138"/>
      <c r="M1064" s="136"/>
    </row>
    <row r="1065" spans="8:13">
      <c r="H1065" s="614"/>
      <c r="I1065" s="137"/>
      <c r="J1065" s="136"/>
      <c r="K1065" s="136"/>
      <c r="L1065" s="138"/>
      <c r="M1065" s="136"/>
    </row>
    <row r="1066" spans="8:13">
      <c r="H1066" s="614"/>
      <c r="I1066" s="137"/>
      <c r="J1066" s="136"/>
      <c r="K1066" s="136"/>
      <c r="L1066" s="138"/>
      <c r="M1066" s="136"/>
    </row>
    <row r="1067" spans="8:13">
      <c r="H1067" s="614"/>
      <c r="I1067" s="137"/>
      <c r="J1067" s="136"/>
      <c r="K1067" s="136"/>
      <c r="L1067" s="138"/>
      <c r="M1067" s="136"/>
    </row>
    <row r="1068" spans="8:13">
      <c r="H1068" s="614"/>
      <c r="I1068" s="137"/>
      <c r="J1068" s="136"/>
      <c r="K1068" s="136"/>
      <c r="L1068" s="138"/>
      <c r="M1068" s="136"/>
    </row>
    <row r="1069" spans="8:13">
      <c r="H1069" s="614"/>
      <c r="I1069" s="137"/>
      <c r="J1069" s="136"/>
      <c r="K1069" s="136"/>
      <c r="L1069" s="138"/>
      <c r="M1069" s="136"/>
    </row>
    <row r="1070" spans="8:13">
      <c r="H1070" s="614"/>
      <c r="I1070" s="137"/>
      <c r="J1070" s="136"/>
      <c r="K1070" s="136"/>
      <c r="L1070" s="138"/>
      <c r="M1070" s="136"/>
    </row>
    <row r="1071" spans="8:13">
      <c r="H1071" s="614"/>
      <c r="I1071" s="137"/>
      <c r="J1071" s="136"/>
      <c r="K1071" s="136"/>
      <c r="L1071" s="138"/>
      <c r="M1071" s="136"/>
    </row>
    <row r="1072" spans="8:13">
      <c r="H1072" s="614"/>
      <c r="I1072" s="137"/>
      <c r="J1072" s="136"/>
      <c r="K1072" s="136"/>
      <c r="L1072" s="138"/>
      <c r="M1072" s="136"/>
    </row>
    <row r="1073" spans="8:13">
      <c r="H1073" s="614"/>
      <c r="I1073" s="137"/>
      <c r="J1073" s="136"/>
      <c r="K1073" s="136"/>
      <c r="L1073" s="138"/>
      <c r="M1073" s="136"/>
    </row>
    <row r="1074" spans="8:13">
      <c r="H1074" s="614"/>
      <c r="I1074" s="137"/>
      <c r="J1074" s="136"/>
      <c r="K1074" s="136"/>
      <c r="L1074" s="138"/>
      <c r="M1074" s="136"/>
    </row>
    <row r="1075" spans="8:13">
      <c r="H1075" s="614"/>
      <c r="I1075" s="137"/>
      <c r="J1075" s="136"/>
      <c r="K1075" s="136"/>
      <c r="L1075" s="138"/>
      <c r="M1075" s="136"/>
    </row>
    <row r="1076" spans="8:13">
      <c r="H1076" s="614"/>
      <c r="I1076" s="137"/>
      <c r="J1076" s="136"/>
      <c r="K1076" s="136"/>
      <c r="L1076" s="138"/>
      <c r="M1076" s="136"/>
    </row>
    <row r="1077" spans="8:13">
      <c r="H1077" s="614"/>
      <c r="I1077" s="137"/>
      <c r="J1077" s="136"/>
      <c r="K1077" s="136"/>
      <c r="L1077" s="138"/>
      <c r="M1077" s="136"/>
    </row>
    <row r="1078" spans="8:13">
      <c r="H1078" s="614"/>
      <c r="I1078" s="137"/>
      <c r="J1078" s="136"/>
      <c r="K1078" s="136"/>
      <c r="L1078" s="138"/>
      <c r="M1078" s="136"/>
    </row>
    <row r="1079" spans="8:13">
      <c r="H1079" s="614"/>
      <c r="I1079" s="137"/>
      <c r="J1079" s="136"/>
      <c r="K1079" s="136"/>
      <c r="L1079" s="138"/>
      <c r="M1079" s="136"/>
    </row>
    <row r="1080" spans="8:13">
      <c r="H1080" s="614"/>
      <c r="I1080" s="137"/>
      <c r="J1080" s="136"/>
      <c r="K1080" s="136"/>
      <c r="L1080" s="138"/>
      <c r="M1080" s="136"/>
    </row>
    <row r="1081" spans="8:13">
      <c r="H1081" s="614"/>
      <c r="I1081" s="137"/>
      <c r="J1081" s="136"/>
      <c r="K1081" s="136"/>
      <c r="L1081" s="138"/>
      <c r="M1081" s="136"/>
    </row>
    <row r="1082" spans="8:13">
      <c r="H1082" s="614"/>
      <c r="I1082" s="137"/>
      <c r="J1082" s="136"/>
      <c r="K1082" s="136"/>
      <c r="L1082" s="138"/>
      <c r="M1082" s="136"/>
    </row>
    <row r="1083" spans="8:13">
      <c r="H1083" s="614"/>
      <c r="I1083" s="137"/>
      <c r="J1083" s="136"/>
      <c r="K1083" s="136"/>
      <c r="L1083" s="138"/>
      <c r="M1083" s="136"/>
    </row>
    <row r="1084" spans="8:13">
      <c r="H1084" s="614"/>
      <c r="I1084" s="137"/>
      <c r="J1084" s="136"/>
      <c r="K1084" s="136"/>
      <c r="L1084" s="138"/>
      <c r="M1084" s="136"/>
    </row>
    <row r="1085" spans="8:13">
      <c r="H1085" s="614"/>
      <c r="I1085" s="137"/>
      <c r="J1085" s="136"/>
      <c r="K1085" s="136"/>
      <c r="L1085" s="138"/>
      <c r="M1085" s="136"/>
    </row>
    <row r="1086" spans="8:13">
      <c r="H1086" s="614"/>
      <c r="I1086" s="137"/>
      <c r="J1086" s="136"/>
      <c r="K1086" s="136"/>
      <c r="L1086" s="138"/>
      <c r="M1086" s="136"/>
    </row>
    <row r="1087" spans="8:13">
      <c r="H1087" s="614"/>
      <c r="I1087" s="137"/>
      <c r="J1087" s="136"/>
      <c r="K1087" s="136"/>
      <c r="L1087" s="138"/>
      <c r="M1087" s="136"/>
    </row>
    <row r="1088" spans="8:13">
      <c r="H1088" s="614"/>
      <c r="I1088" s="137"/>
      <c r="J1088" s="136"/>
      <c r="K1088" s="136"/>
      <c r="L1088" s="138"/>
      <c r="M1088" s="136"/>
    </row>
    <row r="1089" spans="8:13">
      <c r="H1089" s="614"/>
      <c r="I1089" s="137"/>
      <c r="J1089" s="136"/>
      <c r="K1089" s="136"/>
      <c r="L1089" s="138"/>
      <c r="M1089" s="136"/>
    </row>
    <row r="1090" spans="8:13">
      <c r="H1090" s="614"/>
      <c r="I1090" s="137"/>
      <c r="J1090" s="136"/>
      <c r="K1090" s="136"/>
      <c r="L1090" s="138"/>
      <c r="M1090" s="136"/>
    </row>
    <row r="1091" spans="8:13">
      <c r="H1091" s="614"/>
      <c r="I1091" s="137"/>
      <c r="J1091" s="136"/>
      <c r="K1091" s="136"/>
      <c r="L1091" s="138"/>
      <c r="M1091" s="136"/>
    </row>
    <row r="1092" spans="8:13">
      <c r="H1092" s="614"/>
      <c r="I1092" s="137"/>
      <c r="J1092" s="136"/>
      <c r="K1092" s="136"/>
      <c r="L1092" s="138"/>
      <c r="M1092" s="136"/>
    </row>
    <row r="1093" spans="8:13">
      <c r="H1093" s="614"/>
      <c r="I1093" s="137"/>
      <c r="J1093" s="136"/>
      <c r="K1093" s="136"/>
      <c r="L1093" s="138"/>
      <c r="M1093" s="136"/>
    </row>
    <row r="1094" spans="8:13">
      <c r="H1094" s="614"/>
      <c r="I1094" s="137"/>
      <c r="J1094" s="136"/>
      <c r="K1094" s="136"/>
      <c r="L1094" s="138"/>
      <c r="M1094" s="136"/>
    </row>
    <row r="1095" spans="8:13">
      <c r="H1095" s="614"/>
      <c r="I1095" s="137"/>
      <c r="J1095" s="136"/>
      <c r="K1095" s="136"/>
      <c r="L1095" s="138"/>
      <c r="M1095" s="136"/>
    </row>
    <row r="1096" spans="8:13">
      <c r="H1096" s="614"/>
      <c r="I1096" s="137"/>
      <c r="J1096" s="136"/>
      <c r="K1096" s="136"/>
      <c r="L1096" s="138"/>
      <c r="M1096" s="136"/>
    </row>
    <row r="1097" spans="8:13">
      <c r="H1097" s="614"/>
      <c r="I1097" s="137"/>
      <c r="J1097" s="136"/>
      <c r="K1097" s="136"/>
      <c r="L1097" s="138"/>
      <c r="M1097" s="136"/>
    </row>
    <row r="1098" spans="8:13">
      <c r="H1098" s="614"/>
      <c r="I1098" s="137"/>
      <c r="J1098" s="136"/>
      <c r="K1098" s="136"/>
      <c r="L1098" s="138"/>
      <c r="M1098" s="136"/>
    </row>
    <row r="1099" spans="8:13">
      <c r="H1099" s="614"/>
      <c r="I1099" s="137"/>
      <c r="J1099" s="136"/>
      <c r="K1099" s="136"/>
      <c r="L1099" s="138"/>
      <c r="M1099" s="136"/>
    </row>
    <row r="1100" spans="8:13">
      <c r="H1100" s="614"/>
      <c r="I1100" s="137"/>
      <c r="J1100" s="136"/>
      <c r="K1100" s="136"/>
      <c r="L1100" s="138"/>
      <c r="M1100" s="136"/>
    </row>
    <row r="1101" spans="8:13">
      <c r="H1101" s="614"/>
      <c r="I1101" s="137"/>
      <c r="J1101" s="136"/>
      <c r="K1101" s="136"/>
      <c r="L1101" s="138"/>
      <c r="M1101" s="136"/>
    </row>
    <row r="1102" spans="8:13">
      <c r="H1102" s="614"/>
      <c r="I1102" s="137"/>
      <c r="J1102" s="136"/>
      <c r="K1102" s="136"/>
      <c r="L1102" s="138"/>
      <c r="M1102" s="136"/>
    </row>
    <row r="1103" spans="8:13">
      <c r="H1103" s="614"/>
      <c r="I1103" s="137"/>
      <c r="J1103" s="136"/>
      <c r="K1103" s="136"/>
      <c r="L1103" s="138"/>
      <c r="M1103" s="136"/>
    </row>
    <row r="1104" spans="8:13">
      <c r="H1104" s="614"/>
      <c r="I1104" s="137"/>
      <c r="J1104" s="136"/>
      <c r="K1104" s="136"/>
      <c r="L1104" s="138"/>
      <c r="M1104" s="136"/>
    </row>
    <row r="1105" spans="8:13">
      <c r="H1105" s="614"/>
      <c r="I1105" s="137"/>
      <c r="J1105" s="136"/>
      <c r="K1105" s="136"/>
      <c r="L1105" s="138"/>
      <c r="M1105" s="136"/>
    </row>
    <row r="1106" spans="8:13">
      <c r="H1106" s="614"/>
      <c r="I1106" s="137"/>
      <c r="J1106" s="136"/>
      <c r="K1106" s="136"/>
      <c r="L1106" s="138"/>
      <c r="M1106" s="136"/>
    </row>
    <row r="1107" spans="8:13">
      <c r="H1107" s="614"/>
      <c r="I1107" s="137"/>
      <c r="J1107" s="136"/>
      <c r="K1107" s="136"/>
      <c r="L1107" s="138"/>
      <c r="M1107" s="136"/>
    </row>
    <row r="1108" spans="8:13">
      <c r="H1108" s="614"/>
      <c r="I1108" s="137"/>
      <c r="J1108" s="136"/>
      <c r="K1108" s="136"/>
      <c r="L1108" s="138"/>
      <c r="M1108" s="136"/>
    </row>
    <row r="1109" spans="8:13">
      <c r="H1109" s="614"/>
      <c r="I1109" s="137"/>
      <c r="J1109" s="136"/>
      <c r="K1109" s="136"/>
      <c r="L1109" s="138"/>
      <c r="M1109" s="136"/>
    </row>
    <row r="1110" spans="8:13">
      <c r="H1110" s="614"/>
      <c r="I1110" s="137"/>
      <c r="J1110" s="136"/>
      <c r="K1110" s="136"/>
      <c r="L1110" s="138"/>
      <c r="M1110" s="136"/>
    </row>
    <row r="1111" spans="8:13">
      <c r="H1111" s="614"/>
      <c r="I1111" s="137"/>
      <c r="J1111" s="136"/>
      <c r="K1111" s="136"/>
      <c r="L1111" s="138"/>
      <c r="M1111" s="136"/>
    </row>
    <row r="1112" spans="8:13">
      <c r="H1112" s="614"/>
      <c r="I1112" s="137"/>
      <c r="J1112" s="136"/>
      <c r="K1112" s="136"/>
      <c r="L1112" s="138"/>
      <c r="M1112" s="136"/>
    </row>
    <row r="1113" spans="8:13">
      <c r="H1113" s="614"/>
      <c r="I1113" s="137"/>
      <c r="J1113" s="136"/>
      <c r="K1113" s="136"/>
      <c r="L1113" s="138"/>
      <c r="M1113" s="136"/>
    </row>
    <row r="1114" spans="8:13">
      <c r="H1114" s="614"/>
      <c r="I1114" s="137"/>
      <c r="J1114" s="136"/>
      <c r="K1114" s="136"/>
      <c r="L1114" s="138"/>
      <c r="M1114" s="136"/>
    </row>
    <row r="1115" spans="8:13">
      <c r="H1115" s="614"/>
      <c r="I1115" s="137"/>
      <c r="J1115" s="136"/>
      <c r="K1115" s="136"/>
      <c r="L1115" s="138"/>
      <c r="M1115" s="136"/>
    </row>
    <row r="1116" spans="8:13">
      <c r="H1116" s="614"/>
      <c r="I1116" s="137"/>
      <c r="J1116" s="136"/>
      <c r="K1116" s="136"/>
      <c r="L1116" s="138"/>
      <c r="M1116" s="136"/>
    </row>
    <row r="1117" spans="8:13">
      <c r="H1117" s="614"/>
      <c r="I1117" s="137"/>
      <c r="J1117" s="136"/>
      <c r="K1117" s="136"/>
      <c r="L1117" s="138"/>
      <c r="M1117" s="136"/>
    </row>
    <row r="1118" spans="8:13">
      <c r="H1118" s="614"/>
      <c r="I1118" s="137"/>
      <c r="J1118" s="136"/>
      <c r="K1118" s="136"/>
      <c r="L1118" s="138"/>
      <c r="M1118" s="136"/>
    </row>
    <row r="1119" spans="8:13">
      <c r="H1119" s="614"/>
      <c r="I1119" s="137"/>
      <c r="J1119" s="136"/>
      <c r="K1119" s="136"/>
      <c r="L1119" s="138"/>
      <c r="M1119" s="136"/>
    </row>
    <row r="1120" spans="8:13">
      <c r="H1120" s="614"/>
      <c r="I1120" s="137"/>
      <c r="J1120" s="136"/>
      <c r="K1120" s="136"/>
      <c r="L1120" s="138"/>
      <c r="M1120" s="136"/>
    </row>
    <row r="1121" spans="8:13">
      <c r="H1121" s="614"/>
      <c r="I1121" s="137"/>
      <c r="J1121" s="136"/>
      <c r="K1121" s="136"/>
      <c r="L1121" s="138"/>
      <c r="M1121" s="136"/>
    </row>
    <row r="1122" spans="8:13">
      <c r="H1122" s="614"/>
      <c r="I1122" s="137"/>
      <c r="J1122" s="136"/>
      <c r="K1122" s="136"/>
      <c r="L1122" s="138"/>
      <c r="M1122" s="136"/>
    </row>
    <row r="1123" spans="8:13">
      <c r="H1123" s="614"/>
      <c r="I1123" s="137"/>
      <c r="J1123" s="136"/>
      <c r="K1123" s="136"/>
      <c r="L1123" s="138"/>
      <c r="M1123" s="136"/>
    </row>
    <row r="1124" spans="8:13">
      <c r="H1124" s="614"/>
      <c r="I1124" s="137"/>
      <c r="J1124" s="136"/>
      <c r="K1124" s="136"/>
      <c r="L1124" s="138"/>
      <c r="M1124" s="136"/>
    </row>
    <row r="1125" spans="8:13">
      <c r="H1125" s="614"/>
      <c r="I1125" s="137"/>
      <c r="J1125" s="136"/>
      <c r="K1125" s="136"/>
      <c r="L1125" s="138"/>
      <c r="M1125" s="136"/>
    </row>
    <row r="1126" spans="8:13">
      <c r="H1126" s="614"/>
      <c r="I1126" s="137"/>
      <c r="J1126" s="136"/>
      <c r="K1126" s="136"/>
      <c r="L1126" s="138"/>
      <c r="M1126" s="136"/>
    </row>
    <row r="1127" spans="8:13">
      <c r="H1127" s="614"/>
      <c r="I1127" s="137"/>
      <c r="J1127" s="136"/>
      <c r="K1127" s="136"/>
      <c r="L1127" s="138"/>
      <c r="M1127" s="136"/>
    </row>
    <row r="1128" spans="8:13">
      <c r="H1128" s="614"/>
      <c r="I1128" s="137"/>
      <c r="J1128" s="136"/>
      <c r="K1128" s="136"/>
      <c r="L1128" s="138"/>
      <c r="M1128" s="136"/>
    </row>
    <row r="1129" spans="8:13">
      <c r="H1129" s="614"/>
      <c r="I1129" s="137"/>
      <c r="J1129" s="136"/>
      <c r="K1129" s="136"/>
      <c r="L1129" s="138"/>
      <c r="M1129" s="136"/>
    </row>
    <row r="1130" spans="8:13">
      <c r="H1130" s="614"/>
      <c r="I1130" s="137"/>
      <c r="J1130" s="136"/>
      <c r="K1130" s="136"/>
      <c r="L1130" s="138"/>
      <c r="M1130" s="136"/>
    </row>
    <row r="1131" spans="8:13">
      <c r="H1131" s="614"/>
      <c r="I1131" s="137"/>
      <c r="J1131" s="136"/>
      <c r="K1131" s="136"/>
      <c r="L1131" s="138"/>
      <c r="M1131" s="136"/>
    </row>
    <row r="1132" spans="8:13">
      <c r="H1132" s="614"/>
      <c r="I1132" s="137"/>
      <c r="J1132" s="136"/>
      <c r="K1132" s="136"/>
      <c r="L1132" s="138"/>
      <c r="M1132" s="136"/>
    </row>
    <row r="1133" spans="8:13">
      <c r="H1133" s="614"/>
      <c r="I1133" s="137"/>
      <c r="J1133" s="136"/>
      <c r="K1133" s="136"/>
      <c r="L1133" s="138"/>
      <c r="M1133" s="136"/>
    </row>
    <row r="1134" spans="8:13">
      <c r="H1134" s="614"/>
      <c r="I1134" s="137"/>
      <c r="J1134" s="136"/>
      <c r="K1134" s="136"/>
      <c r="L1134" s="138"/>
      <c r="M1134" s="136"/>
    </row>
    <row r="1135" spans="8:13">
      <c r="H1135" s="614"/>
      <c r="I1135" s="137"/>
      <c r="J1135" s="136"/>
      <c r="K1135" s="136"/>
      <c r="L1135" s="138"/>
      <c r="M1135" s="136"/>
    </row>
    <row r="1136" spans="8:13">
      <c r="H1136" s="614"/>
      <c r="I1136" s="137"/>
      <c r="J1136" s="136"/>
      <c r="K1136" s="136"/>
      <c r="L1136" s="138"/>
      <c r="M1136" s="136"/>
    </row>
    <row r="1137" spans="8:13">
      <c r="H1137" s="614"/>
      <c r="I1137" s="137"/>
      <c r="J1137" s="136"/>
      <c r="K1137" s="136"/>
      <c r="L1137" s="138"/>
      <c r="M1137" s="136"/>
    </row>
    <row r="1138" spans="8:13">
      <c r="H1138" s="614"/>
      <c r="I1138" s="137"/>
      <c r="J1138" s="136"/>
      <c r="K1138" s="136"/>
      <c r="L1138" s="138"/>
      <c r="M1138" s="136"/>
    </row>
    <row r="1139" spans="8:13">
      <c r="H1139" s="614"/>
      <c r="I1139" s="137"/>
      <c r="J1139" s="136"/>
      <c r="K1139" s="136"/>
      <c r="L1139" s="138"/>
      <c r="M1139" s="136"/>
    </row>
    <row r="1140" spans="8:13">
      <c r="H1140" s="614"/>
      <c r="I1140" s="137"/>
      <c r="J1140" s="136"/>
      <c r="K1140" s="136"/>
      <c r="L1140" s="138"/>
      <c r="M1140" s="136"/>
    </row>
    <row r="1141" spans="8:13">
      <c r="H1141" s="614"/>
      <c r="I1141" s="137"/>
      <c r="J1141" s="136"/>
      <c r="K1141" s="136"/>
      <c r="L1141" s="138"/>
      <c r="M1141" s="136"/>
    </row>
    <row r="1142" spans="8:13">
      <c r="H1142" s="614"/>
      <c r="I1142" s="137"/>
      <c r="J1142" s="136"/>
      <c r="K1142" s="136"/>
      <c r="L1142" s="138"/>
      <c r="M1142" s="136"/>
    </row>
    <row r="1143" spans="8:13">
      <c r="H1143" s="614"/>
      <c r="I1143" s="137"/>
      <c r="J1143" s="136"/>
      <c r="K1143" s="136"/>
      <c r="L1143" s="138"/>
      <c r="M1143" s="136"/>
    </row>
    <row r="1144" spans="8:13">
      <c r="H1144" s="614"/>
      <c r="I1144" s="137"/>
      <c r="J1144" s="136"/>
      <c r="K1144" s="136"/>
      <c r="L1144" s="138"/>
      <c r="M1144" s="136"/>
    </row>
    <row r="1145" spans="8:13">
      <c r="H1145" s="614"/>
      <c r="I1145" s="137"/>
      <c r="J1145" s="136"/>
      <c r="K1145" s="136"/>
      <c r="L1145" s="138"/>
      <c r="M1145" s="136"/>
    </row>
    <row r="1146" spans="8:13">
      <c r="H1146" s="614"/>
      <c r="I1146" s="137"/>
      <c r="J1146" s="136"/>
      <c r="K1146" s="136"/>
      <c r="L1146" s="138"/>
      <c r="M1146" s="136"/>
    </row>
    <row r="1147" spans="8:13">
      <c r="H1147" s="614"/>
      <c r="I1147" s="137"/>
      <c r="J1147" s="136"/>
      <c r="K1147" s="136"/>
      <c r="L1147" s="138"/>
      <c r="M1147" s="136"/>
    </row>
    <row r="1148" spans="8:13">
      <c r="H1148" s="614"/>
      <c r="I1148" s="137"/>
      <c r="J1148" s="136"/>
      <c r="K1148" s="136"/>
      <c r="L1148" s="138"/>
      <c r="M1148" s="136"/>
    </row>
    <row r="1149" spans="8:13">
      <c r="H1149" s="614"/>
      <c r="I1149" s="137"/>
      <c r="J1149" s="136"/>
      <c r="K1149" s="136"/>
      <c r="L1149" s="138"/>
      <c r="M1149" s="136"/>
    </row>
    <row r="1150" spans="8:13">
      <c r="H1150" s="614"/>
      <c r="I1150" s="137"/>
      <c r="J1150" s="136"/>
      <c r="K1150" s="136"/>
      <c r="L1150" s="138"/>
      <c r="M1150" s="136"/>
    </row>
    <row r="1151" spans="8:13">
      <c r="H1151" s="614"/>
      <c r="I1151" s="137"/>
      <c r="J1151" s="136"/>
      <c r="K1151" s="136"/>
      <c r="L1151" s="138"/>
      <c r="M1151" s="136"/>
    </row>
    <row r="1152" spans="8:13">
      <c r="H1152" s="614"/>
      <c r="I1152" s="137"/>
      <c r="J1152" s="136"/>
      <c r="K1152" s="136"/>
      <c r="L1152" s="138"/>
      <c r="M1152" s="136"/>
    </row>
    <row r="1153" spans="8:13">
      <c r="H1153" s="614"/>
      <c r="I1153" s="137"/>
      <c r="J1153" s="136"/>
      <c r="K1153" s="136"/>
      <c r="L1153" s="138"/>
      <c r="M1153" s="136"/>
    </row>
    <row r="1154" spans="8:13">
      <c r="H1154" s="614"/>
      <c r="I1154" s="137"/>
      <c r="J1154" s="136"/>
      <c r="K1154" s="136"/>
      <c r="L1154" s="138"/>
      <c r="M1154" s="136"/>
    </row>
    <row r="1155" spans="8:13">
      <c r="H1155" s="614"/>
      <c r="I1155" s="137"/>
      <c r="J1155" s="136"/>
      <c r="K1155" s="136"/>
      <c r="L1155" s="138"/>
      <c r="M1155" s="136"/>
    </row>
    <row r="1156" spans="8:13">
      <c r="H1156" s="614"/>
      <c r="I1156" s="137"/>
      <c r="J1156" s="136"/>
      <c r="K1156" s="136"/>
      <c r="L1156" s="138"/>
      <c r="M1156" s="136"/>
    </row>
    <row r="1157" spans="8:13">
      <c r="H1157" s="614"/>
      <c r="I1157" s="137"/>
      <c r="J1157" s="136"/>
      <c r="K1157" s="136"/>
      <c r="L1157" s="138"/>
      <c r="M1157" s="136"/>
    </row>
    <row r="1158" spans="8:13">
      <c r="H1158" s="614"/>
      <c r="I1158" s="137"/>
      <c r="J1158" s="136"/>
      <c r="K1158" s="136"/>
      <c r="L1158" s="138"/>
      <c r="M1158" s="136"/>
    </row>
    <row r="1159" spans="8:13">
      <c r="H1159" s="614"/>
      <c r="I1159" s="137"/>
      <c r="J1159" s="136"/>
      <c r="K1159" s="136"/>
      <c r="L1159" s="138"/>
      <c r="M1159" s="136"/>
    </row>
    <row r="1160" spans="8:13">
      <c r="H1160" s="614"/>
      <c r="I1160" s="137"/>
      <c r="J1160" s="136"/>
      <c r="K1160" s="136"/>
      <c r="L1160" s="138"/>
      <c r="M1160" s="136"/>
    </row>
    <row r="1161" spans="8:13">
      <c r="H1161" s="614"/>
      <c r="I1161" s="137"/>
      <c r="J1161" s="136"/>
      <c r="K1161" s="136"/>
      <c r="L1161" s="138"/>
      <c r="M1161" s="136"/>
    </row>
    <row r="1162" spans="8:13">
      <c r="H1162" s="614"/>
      <c r="I1162" s="137"/>
      <c r="J1162" s="136"/>
      <c r="K1162" s="136"/>
      <c r="L1162" s="138"/>
      <c r="M1162" s="136"/>
    </row>
    <row r="1163" spans="8:13">
      <c r="H1163" s="614"/>
      <c r="I1163" s="137"/>
      <c r="J1163" s="136"/>
      <c r="K1163" s="136"/>
      <c r="L1163" s="138"/>
      <c r="M1163" s="136"/>
    </row>
    <row r="1164" spans="8:13">
      <c r="H1164" s="614"/>
      <c r="I1164" s="137"/>
      <c r="J1164" s="136"/>
      <c r="K1164" s="136"/>
      <c r="L1164" s="138"/>
      <c r="M1164" s="136"/>
    </row>
    <row r="1165" spans="8:13">
      <c r="H1165" s="614"/>
      <c r="I1165" s="137"/>
      <c r="J1165" s="136"/>
      <c r="K1165" s="136"/>
      <c r="L1165" s="138"/>
      <c r="M1165" s="136"/>
    </row>
    <row r="1166" spans="8:13">
      <c r="H1166" s="614"/>
      <c r="I1166" s="137"/>
      <c r="J1166" s="136"/>
      <c r="K1166" s="136"/>
      <c r="L1166" s="138"/>
      <c r="M1166" s="136"/>
    </row>
    <row r="1167" spans="8:13">
      <c r="H1167" s="614"/>
      <c r="I1167" s="137"/>
      <c r="J1167" s="136"/>
      <c r="K1167" s="136"/>
      <c r="L1167" s="138"/>
      <c r="M1167" s="136"/>
    </row>
    <row r="1168" spans="8:13">
      <c r="H1168" s="614"/>
      <c r="I1168" s="137"/>
      <c r="J1168" s="136"/>
      <c r="K1168" s="136"/>
      <c r="L1168" s="138"/>
      <c r="M1168" s="136"/>
    </row>
    <row r="1169" spans="8:13">
      <c r="H1169" s="614"/>
      <c r="I1169" s="137"/>
      <c r="J1169" s="136"/>
      <c r="K1169" s="136"/>
      <c r="L1169" s="138"/>
      <c r="M1169" s="136"/>
    </row>
    <row r="1170" spans="8:13">
      <c r="H1170" s="614"/>
      <c r="I1170" s="137"/>
      <c r="J1170" s="136"/>
      <c r="K1170" s="136"/>
      <c r="L1170" s="138"/>
      <c r="M1170" s="136"/>
    </row>
    <row r="1171" spans="8:13">
      <c r="H1171" s="614"/>
      <c r="I1171" s="137"/>
      <c r="J1171" s="136"/>
      <c r="K1171" s="136"/>
      <c r="L1171" s="138"/>
      <c r="M1171" s="136"/>
    </row>
    <row r="1172" spans="8:13">
      <c r="H1172" s="614"/>
      <c r="I1172" s="137"/>
      <c r="J1172" s="136"/>
      <c r="K1172" s="136"/>
      <c r="L1172" s="138"/>
      <c r="M1172" s="136"/>
    </row>
    <row r="1173" spans="8:13">
      <c r="H1173" s="614"/>
      <c r="I1173" s="137"/>
      <c r="J1173" s="136"/>
      <c r="K1173" s="136"/>
      <c r="L1173" s="138"/>
      <c r="M1173" s="136"/>
    </row>
    <row r="1174" spans="8:13">
      <c r="H1174" s="614"/>
      <c r="I1174" s="137"/>
      <c r="J1174" s="136"/>
      <c r="K1174" s="136"/>
      <c r="L1174" s="138"/>
      <c r="M1174" s="136"/>
    </row>
    <row r="1175" spans="8:13">
      <c r="H1175" s="614"/>
      <c r="I1175" s="137"/>
      <c r="J1175" s="136"/>
      <c r="K1175" s="136"/>
      <c r="L1175" s="138"/>
      <c r="M1175" s="136"/>
    </row>
    <row r="1176" spans="8:13">
      <c r="H1176" s="614"/>
      <c r="I1176" s="137"/>
      <c r="J1176" s="136"/>
      <c r="K1176" s="136"/>
      <c r="L1176" s="138"/>
      <c r="M1176" s="136"/>
    </row>
    <row r="1177" spans="8:13">
      <c r="H1177" s="614"/>
      <c r="I1177" s="137"/>
      <c r="J1177" s="136"/>
      <c r="K1177" s="136"/>
      <c r="L1177" s="138"/>
      <c r="M1177" s="136"/>
    </row>
    <row r="1178" spans="8:13">
      <c r="H1178" s="614"/>
      <c r="I1178" s="137"/>
      <c r="J1178" s="136"/>
      <c r="K1178" s="136"/>
      <c r="L1178" s="138"/>
      <c r="M1178" s="136"/>
    </row>
    <row r="1179" spans="8:13">
      <c r="H1179" s="614"/>
      <c r="I1179" s="137"/>
      <c r="J1179" s="136"/>
      <c r="K1179" s="136"/>
      <c r="L1179" s="138"/>
      <c r="M1179" s="136"/>
    </row>
    <row r="1180" spans="8:13">
      <c r="H1180" s="614"/>
      <c r="I1180" s="137"/>
      <c r="J1180" s="136"/>
      <c r="K1180" s="136"/>
      <c r="L1180" s="138"/>
      <c r="M1180" s="136"/>
    </row>
    <row r="1181" spans="8:13">
      <c r="H1181" s="614"/>
      <c r="I1181" s="137"/>
      <c r="J1181" s="136"/>
      <c r="K1181" s="136"/>
      <c r="L1181" s="138"/>
      <c r="M1181" s="136"/>
    </row>
    <row r="1182" spans="8:13">
      <c r="H1182" s="614"/>
      <c r="I1182" s="137"/>
      <c r="J1182" s="136"/>
      <c r="K1182" s="136"/>
      <c r="L1182" s="138"/>
      <c r="M1182" s="136"/>
    </row>
    <row r="1183" spans="8:13">
      <c r="H1183" s="614"/>
      <c r="I1183" s="137"/>
      <c r="J1183" s="136"/>
      <c r="K1183" s="136"/>
      <c r="L1183" s="138"/>
      <c r="M1183" s="136"/>
    </row>
    <row r="1184" spans="8:13">
      <c r="H1184" s="614"/>
      <c r="I1184" s="137"/>
      <c r="J1184" s="136"/>
      <c r="K1184" s="136"/>
      <c r="L1184" s="138"/>
      <c r="M1184" s="136"/>
    </row>
    <row r="1185" spans="8:13">
      <c r="H1185" s="614"/>
      <c r="I1185" s="137"/>
      <c r="J1185" s="136"/>
      <c r="K1185" s="136"/>
      <c r="L1185" s="138"/>
      <c r="M1185" s="136"/>
    </row>
    <row r="1186" spans="8:13">
      <c r="H1186" s="614"/>
      <c r="I1186" s="137"/>
      <c r="J1186" s="136"/>
      <c r="K1186" s="136"/>
      <c r="L1186" s="138"/>
      <c r="M1186" s="136"/>
    </row>
    <row r="1187" spans="8:13">
      <c r="H1187" s="614"/>
      <c r="I1187" s="137"/>
      <c r="J1187" s="136"/>
      <c r="K1187" s="136"/>
      <c r="L1187" s="138"/>
      <c r="M1187" s="136"/>
    </row>
    <row r="1188" spans="8:13">
      <c r="H1188" s="614"/>
      <c r="I1188" s="137"/>
      <c r="J1188" s="136"/>
      <c r="K1188" s="136"/>
      <c r="L1188" s="138"/>
      <c r="M1188" s="136"/>
    </row>
    <row r="1189" spans="8:13">
      <c r="H1189" s="614"/>
      <c r="I1189" s="137"/>
      <c r="J1189" s="136"/>
      <c r="K1189" s="136"/>
      <c r="L1189" s="138"/>
      <c r="M1189" s="136"/>
    </row>
    <row r="1190" spans="8:13">
      <c r="H1190" s="614"/>
      <c r="I1190" s="137"/>
      <c r="J1190" s="136"/>
      <c r="K1190" s="136"/>
      <c r="L1190" s="138"/>
      <c r="M1190" s="136"/>
    </row>
    <row r="1191" spans="8:13">
      <c r="H1191" s="614"/>
      <c r="I1191" s="137"/>
      <c r="J1191" s="136"/>
      <c r="K1191" s="136"/>
      <c r="L1191" s="138"/>
      <c r="M1191" s="136"/>
    </row>
    <row r="1192" spans="8:13">
      <c r="H1192" s="614"/>
      <c r="I1192" s="137"/>
      <c r="J1192" s="136"/>
      <c r="K1192" s="136"/>
      <c r="L1192" s="138"/>
      <c r="M1192" s="136"/>
    </row>
    <row r="1193" spans="8:13">
      <c r="H1193" s="614"/>
      <c r="I1193" s="137"/>
      <c r="J1193" s="136"/>
      <c r="K1193" s="136"/>
      <c r="L1193" s="138"/>
      <c r="M1193" s="136"/>
    </row>
    <row r="1194" spans="8:13">
      <c r="H1194" s="614"/>
      <c r="I1194" s="137"/>
      <c r="J1194" s="136"/>
      <c r="K1194" s="136"/>
      <c r="L1194" s="138"/>
      <c r="M1194" s="136"/>
    </row>
    <row r="1195" spans="8:13">
      <c r="H1195" s="614"/>
      <c r="I1195" s="137"/>
      <c r="J1195" s="136"/>
      <c r="K1195" s="136"/>
      <c r="L1195" s="138"/>
      <c r="M1195" s="136"/>
    </row>
    <row r="1196" spans="8:13">
      <c r="H1196" s="614"/>
      <c r="I1196" s="137"/>
      <c r="J1196" s="136"/>
      <c r="K1196" s="136"/>
      <c r="L1196" s="138"/>
      <c r="M1196" s="136"/>
    </row>
    <row r="1197" spans="8:13">
      <c r="H1197" s="614"/>
      <c r="I1197" s="137"/>
      <c r="J1197" s="136"/>
      <c r="K1197" s="136"/>
      <c r="L1197" s="138"/>
      <c r="M1197" s="136"/>
    </row>
    <row r="1198" spans="8:13">
      <c r="H1198" s="614"/>
      <c r="I1198" s="137"/>
      <c r="J1198" s="136"/>
      <c r="K1198" s="136"/>
      <c r="L1198" s="138"/>
      <c r="M1198" s="136"/>
    </row>
    <row r="1199" spans="8:13">
      <c r="H1199" s="614"/>
      <c r="I1199" s="137"/>
      <c r="J1199" s="136"/>
      <c r="K1199" s="136"/>
      <c r="L1199" s="138"/>
      <c r="M1199" s="136"/>
    </row>
    <row r="1200" spans="8:13">
      <c r="H1200" s="614"/>
      <c r="I1200" s="137"/>
      <c r="J1200" s="136"/>
      <c r="K1200" s="136"/>
      <c r="L1200" s="138"/>
      <c r="M1200" s="136"/>
    </row>
    <row r="1201" spans="8:13">
      <c r="H1201" s="614"/>
      <c r="I1201" s="137"/>
      <c r="J1201" s="136"/>
      <c r="K1201" s="136"/>
      <c r="L1201" s="138"/>
      <c r="M1201" s="136"/>
    </row>
    <row r="1202" spans="8:13">
      <c r="H1202" s="614"/>
      <c r="I1202" s="137"/>
      <c r="J1202" s="136"/>
      <c r="K1202" s="136"/>
      <c r="L1202" s="138"/>
      <c r="M1202" s="136"/>
    </row>
    <row r="1203" spans="8:13">
      <c r="H1203" s="614"/>
      <c r="I1203" s="137"/>
      <c r="J1203" s="136"/>
      <c r="K1203" s="136"/>
      <c r="L1203" s="138"/>
      <c r="M1203" s="136"/>
    </row>
    <row r="1204" spans="8:13">
      <c r="H1204" s="614"/>
      <c r="I1204" s="137"/>
      <c r="J1204" s="136"/>
      <c r="K1204" s="136"/>
      <c r="L1204" s="138"/>
      <c r="M1204" s="136"/>
    </row>
    <row r="1205" spans="8:13">
      <c r="H1205" s="614"/>
      <c r="I1205" s="137"/>
      <c r="J1205" s="136"/>
      <c r="K1205" s="136"/>
      <c r="L1205" s="138"/>
      <c r="M1205" s="136"/>
    </row>
    <row r="1206" spans="8:13">
      <c r="H1206" s="614"/>
      <c r="I1206" s="137"/>
      <c r="J1206" s="136"/>
      <c r="K1206" s="136"/>
      <c r="L1206" s="138"/>
      <c r="M1206" s="136"/>
    </row>
    <row r="1207" spans="8:13">
      <c r="H1207" s="614"/>
      <c r="I1207" s="137"/>
      <c r="J1207" s="136"/>
      <c r="K1207" s="136"/>
      <c r="L1207" s="138"/>
      <c r="M1207" s="136"/>
    </row>
    <row r="1208" spans="8:13">
      <c r="H1208" s="614"/>
      <c r="I1208" s="137"/>
      <c r="J1208" s="136"/>
      <c r="K1208" s="136"/>
      <c r="L1208" s="138"/>
      <c r="M1208" s="136"/>
    </row>
    <row r="1209" spans="8:13">
      <c r="H1209" s="614"/>
      <c r="I1209" s="137"/>
      <c r="J1209" s="136"/>
      <c r="K1209" s="136"/>
      <c r="L1209" s="138"/>
      <c r="M1209" s="136"/>
    </row>
    <row r="1210" spans="8:13">
      <c r="H1210" s="614"/>
      <c r="I1210" s="137"/>
      <c r="J1210" s="136"/>
      <c r="K1210" s="136"/>
      <c r="L1210" s="138"/>
      <c r="M1210" s="136"/>
    </row>
    <row r="1211" spans="8:13">
      <c r="H1211" s="614"/>
      <c r="I1211" s="137"/>
      <c r="J1211" s="136"/>
      <c r="K1211" s="136"/>
      <c r="L1211" s="138"/>
      <c r="M1211" s="136"/>
    </row>
    <row r="1212" spans="8:13">
      <c r="H1212" s="614"/>
      <c r="I1212" s="137"/>
      <c r="J1212" s="136"/>
      <c r="K1212" s="136"/>
      <c r="L1212" s="138"/>
      <c r="M1212" s="136"/>
    </row>
    <row r="1213" spans="8:13">
      <c r="H1213" s="614"/>
      <c r="I1213" s="137"/>
      <c r="J1213" s="136"/>
      <c r="K1213" s="136"/>
      <c r="L1213" s="138"/>
      <c r="M1213" s="136"/>
    </row>
    <row r="1214" spans="8:13">
      <c r="H1214" s="614"/>
      <c r="I1214" s="137"/>
      <c r="J1214" s="136"/>
      <c r="K1214" s="136"/>
      <c r="L1214" s="138"/>
      <c r="M1214" s="136"/>
    </row>
    <row r="1215" spans="8:13">
      <c r="H1215" s="614"/>
      <c r="I1215" s="137"/>
      <c r="J1215" s="136"/>
      <c r="K1215" s="136"/>
      <c r="L1215" s="138"/>
      <c r="M1215" s="136"/>
    </row>
    <row r="1216" spans="8:13">
      <c r="H1216" s="614"/>
      <c r="I1216" s="137"/>
      <c r="J1216" s="136"/>
      <c r="K1216" s="136"/>
      <c r="L1216" s="138"/>
      <c r="M1216" s="136"/>
    </row>
    <row r="1217" spans="8:13">
      <c r="H1217" s="614"/>
      <c r="I1217" s="137"/>
      <c r="J1217" s="136"/>
      <c r="K1217" s="136"/>
      <c r="L1217" s="138"/>
      <c r="M1217" s="136"/>
    </row>
    <row r="1218" spans="8:13">
      <c r="H1218" s="614"/>
      <c r="I1218" s="137"/>
      <c r="J1218" s="136"/>
      <c r="K1218" s="136"/>
      <c r="L1218" s="138"/>
      <c r="M1218" s="136"/>
    </row>
    <row r="1219" spans="8:13">
      <c r="H1219" s="614"/>
      <c r="I1219" s="137"/>
      <c r="J1219" s="136"/>
      <c r="K1219" s="136"/>
      <c r="L1219" s="138"/>
      <c r="M1219" s="136"/>
    </row>
    <row r="1220" spans="8:13">
      <c r="H1220" s="614"/>
      <c r="I1220" s="137"/>
      <c r="J1220" s="136"/>
      <c r="K1220" s="136"/>
      <c r="L1220" s="138"/>
      <c r="M1220" s="136"/>
    </row>
    <row r="1221" spans="8:13">
      <c r="H1221" s="614"/>
      <c r="I1221" s="137"/>
      <c r="J1221" s="136"/>
      <c r="K1221" s="136"/>
      <c r="L1221" s="138"/>
      <c r="M1221" s="136"/>
    </row>
    <row r="1222" spans="8:13">
      <c r="H1222" s="614"/>
      <c r="I1222" s="137"/>
      <c r="J1222" s="136"/>
      <c r="K1222" s="136"/>
      <c r="L1222" s="138"/>
      <c r="M1222" s="136"/>
    </row>
    <row r="1223" spans="8:13">
      <c r="H1223" s="614"/>
      <c r="I1223" s="137"/>
      <c r="J1223" s="136"/>
      <c r="K1223" s="136"/>
      <c r="L1223" s="138"/>
      <c r="M1223" s="136"/>
    </row>
    <row r="1224" spans="8:13">
      <c r="H1224" s="614"/>
      <c r="I1224" s="137"/>
      <c r="J1224" s="136"/>
      <c r="K1224" s="136"/>
      <c r="L1224" s="138"/>
      <c r="M1224" s="136"/>
    </row>
    <row r="1225" spans="8:13">
      <c r="H1225" s="614"/>
      <c r="I1225" s="137"/>
      <c r="J1225" s="136"/>
      <c r="K1225" s="136"/>
      <c r="L1225" s="138"/>
      <c r="M1225" s="136"/>
    </row>
    <row r="1226" spans="8:13">
      <c r="H1226" s="614"/>
      <c r="I1226" s="137"/>
      <c r="J1226" s="136"/>
      <c r="K1226" s="136"/>
      <c r="L1226" s="138"/>
      <c r="M1226" s="136"/>
    </row>
    <row r="1227" spans="8:13">
      <c r="H1227" s="614"/>
      <c r="I1227" s="137"/>
      <c r="J1227" s="136"/>
      <c r="K1227" s="136"/>
      <c r="L1227" s="138"/>
      <c r="M1227" s="136"/>
    </row>
    <row r="1228" spans="8:13">
      <c r="H1228" s="614"/>
      <c r="I1228" s="137"/>
      <c r="J1228" s="136"/>
      <c r="K1228" s="136"/>
      <c r="L1228" s="138"/>
      <c r="M1228" s="136"/>
    </row>
    <row r="1229" spans="8:13">
      <c r="H1229" s="614"/>
      <c r="I1229" s="137"/>
      <c r="J1229" s="136"/>
      <c r="K1229" s="136"/>
      <c r="L1229" s="138"/>
      <c r="M1229" s="136"/>
    </row>
    <row r="1230" spans="8:13">
      <c r="H1230" s="614"/>
      <c r="I1230" s="137"/>
      <c r="J1230" s="136"/>
      <c r="K1230" s="136"/>
      <c r="L1230" s="138"/>
      <c r="M1230" s="136"/>
    </row>
    <row r="1231" spans="8:13">
      <c r="H1231" s="614"/>
      <c r="I1231" s="137"/>
      <c r="J1231" s="136"/>
      <c r="K1231" s="136"/>
      <c r="L1231" s="138"/>
      <c r="M1231" s="136"/>
    </row>
    <row r="1232" spans="8:13">
      <c r="H1232" s="614"/>
      <c r="I1232" s="137"/>
      <c r="J1232" s="136"/>
      <c r="K1232" s="136"/>
      <c r="L1232" s="138"/>
      <c r="M1232" s="136"/>
    </row>
    <row r="1233" spans="8:13">
      <c r="H1233" s="614"/>
      <c r="I1233" s="137"/>
      <c r="J1233" s="136"/>
      <c r="K1233" s="136"/>
      <c r="L1233" s="138"/>
      <c r="M1233" s="136"/>
    </row>
    <row r="1234" spans="8:13">
      <c r="H1234" s="614"/>
      <c r="I1234" s="137"/>
      <c r="J1234" s="136"/>
      <c r="K1234" s="136"/>
      <c r="L1234" s="138"/>
      <c r="M1234" s="136"/>
    </row>
    <row r="1235" spans="8:13">
      <c r="H1235" s="614"/>
      <c r="I1235" s="137"/>
      <c r="J1235" s="136"/>
      <c r="K1235" s="136"/>
      <c r="L1235" s="138"/>
      <c r="M1235" s="136"/>
    </row>
    <row r="1236" spans="8:13">
      <c r="H1236" s="614"/>
      <c r="I1236" s="137"/>
      <c r="J1236" s="136"/>
      <c r="K1236" s="136"/>
      <c r="L1236" s="138"/>
      <c r="M1236" s="136"/>
    </row>
    <row r="1237" spans="8:13">
      <c r="H1237" s="614"/>
      <c r="I1237" s="137"/>
      <c r="J1237" s="136"/>
      <c r="K1237" s="136"/>
      <c r="L1237" s="138"/>
      <c r="M1237" s="136"/>
    </row>
    <row r="1238" spans="8:13">
      <c r="H1238" s="614"/>
      <c r="I1238" s="137"/>
      <c r="J1238" s="136"/>
      <c r="K1238" s="136"/>
      <c r="L1238" s="138"/>
      <c r="M1238" s="136"/>
    </row>
    <row r="1239" spans="8:13">
      <c r="H1239" s="614"/>
      <c r="I1239" s="137"/>
      <c r="J1239" s="136"/>
      <c r="K1239" s="136"/>
      <c r="L1239" s="138"/>
      <c r="M1239" s="136"/>
    </row>
    <row r="1240" spans="8:13">
      <c r="H1240" s="614"/>
      <c r="I1240" s="137"/>
      <c r="J1240" s="136"/>
      <c r="K1240" s="136"/>
      <c r="L1240" s="138"/>
      <c r="M1240" s="136"/>
    </row>
    <row r="1241" spans="8:13">
      <c r="H1241" s="614"/>
      <c r="I1241" s="137"/>
      <c r="J1241" s="136"/>
      <c r="K1241" s="136"/>
      <c r="L1241" s="138"/>
      <c r="M1241" s="136"/>
    </row>
    <row r="1242" spans="8:13">
      <c r="H1242" s="614"/>
      <c r="I1242" s="137"/>
      <c r="J1242" s="136"/>
      <c r="K1242" s="136"/>
      <c r="L1242" s="138"/>
      <c r="M1242" s="136"/>
    </row>
    <row r="1243" spans="8:13">
      <c r="H1243" s="614"/>
      <c r="I1243" s="137"/>
      <c r="J1243" s="136"/>
      <c r="K1243" s="136"/>
      <c r="L1243" s="138"/>
      <c r="M1243" s="136"/>
    </row>
    <row r="1244" spans="8:13">
      <c r="H1244" s="614"/>
      <c r="I1244" s="137"/>
      <c r="J1244" s="136"/>
      <c r="K1244" s="136"/>
      <c r="L1244" s="138"/>
      <c r="M1244" s="136"/>
    </row>
    <row r="1245" spans="8:13">
      <c r="H1245" s="614"/>
      <c r="I1245" s="137"/>
      <c r="J1245" s="136"/>
      <c r="K1245" s="136"/>
      <c r="L1245" s="138"/>
      <c r="M1245" s="136"/>
    </row>
    <row r="1246" spans="8:13">
      <c r="H1246" s="614"/>
      <c r="I1246" s="137"/>
      <c r="J1246" s="136"/>
      <c r="K1246" s="136"/>
      <c r="L1246" s="138"/>
      <c r="M1246" s="136"/>
    </row>
    <row r="1247" spans="8:13">
      <c r="H1247" s="614"/>
      <c r="I1247" s="137"/>
      <c r="J1247" s="136"/>
      <c r="K1247" s="136"/>
      <c r="L1247" s="138"/>
      <c r="M1247" s="136"/>
    </row>
    <row r="1248" spans="8:13">
      <c r="H1248" s="614"/>
      <c r="I1248" s="137"/>
      <c r="J1248" s="136"/>
      <c r="K1248" s="136"/>
      <c r="L1248" s="138"/>
      <c r="M1248" s="136"/>
    </row>
    <row r="1249" spans="8:13">
      <c r="H1249" s="614"/>
      <c r="I1249" s="137"/>
      <c r="J1249" s="136"/>
      <c r="K1249" s="136"/>
      <c r="L1249" s="138"/>
      <c r="M1249" s="136"/>
    </row>
    <row r="1250" spans="8:13">
      <c r="H1250" s="614"/>
      <c r="I1250" s="137"/>
      <c r="J1250" s="136"/>
      <c r="K1250" s="136"/>
      <c r="L1250" s="138"/>
      <c r="M1250" s="136"/>
    </row>
    <row r="1251" spans="8:13">
      <c r="H1251" s="614"/>
      <c r="I1251" s="137"/>
      <c r="J1251" s="136"/>
      <c r="K1251" s="136"/>
      <c r="L1251" s="138"/>
      <c r="M1251" s="136"/>
    </row>
    <row r="1252" spans="8:13">
      <c r="H1252" s="614"/>
      <c r="I1252" s="137"/>
      <c r="J1252" s="136"/>
      <c r="K1252" s="136"/>
      <c r="L1252" s="138"/>
      <c r="M1252" s="136"/>
    </row>
    <row r="1253" spans="8:13">
      <c r="H1253" s="614"/>
      <c r="I1253" s="137"/>
      <c r="J1253" s="136"/>
      <c r="K1253" s="136"/>
      <c r="L1253" s="138"/>
      <c r="M1253" s="136"/>
    </row>
    <row r="1254" spans="8:13">
      <c r="H1254" s="614"/>
      <c r="I1254" s="137"/>
      <c r="J1254" s="136"/>
      <c r="K1254" s="136"/>
      <c r="L1254" s="138"/>
      <c r="M1254" s="136"/>
    </row>
    <row r="1255" spans="8:13">
      <c r="H1255" s="614"/>
      <c r="I1255" s="137"/>
      <c r="J1255" s="136"/>
      <c r="K1255" s="136"/>
      <c r="L1255" s="138"/>
      <c r="M1255" s="136"/>
    </row>
    <row r="1256" spans="8:13">
      <c r="H1256" s="614"/>
      <c r="I1256" s="137"/>
      <c r="J1256" s="136"/>
      <c r="K1256" s="136"/>
      <c r="L1256" s="138"/>
      <c r="M1256" s="136"/>
    </row>
    <row r="1257" spans="8:13">
      <c r="H1257" s="614"/>
      <c r="I1257" s="137"/>
      <c r="J1257" s="136"/>
      <c r="K1257" s="136"/>
      <c r="L1257" s="138"/>
      <c r="M1257" s="136"/>
    </row>
    <row r="1258" spans="8:13">
      <c r="H1258" s="614"/>
      <c r="I1258" s="137"/>
      <c r="J1258" s="136"/>
      <c r="K1258" s="136"/>
      <c r="L1258" s="138"/>
      <c r="M1258" s="136"/>
    </row>
    <row r="1259" spans="8:13">
      <c r="H1259" s="614"/>
      <c r="I1259" s="137"/>
      <c r="J1259" s="136"/>
      <c r="K1259" s="136"/>
      <c r="L1259" s="138"/>
      <c r="M1259" s="136"/>
    </row>
    <row r="1260" spans="8:13">
      <c r="H1260" s="614"/>
      <c r="I1260" s="137"/>
      <c r="J1260" s="136"/>
      <c r="K1260" s="136"/>
      <c r="L1260" s="138"/>
      <c r="M1260" s="136"/>
    </row>
    <row r="1261" spans="8:13">
      <c r="H1261" s="614"/>
      <c r="I1261" s="137"/>
      <c r="J1261" s="136"/>
      <c r="K1261" s="136"/>
      <c r="L1261" s="138"/>
      <c r="M1261" s="136"/>
    </row>
    <row r="1262" spans="8:13">
      <c r="H1262" s="614"/>
      <c r="I1262" s="137"/>
      <c r="J1262" s="136"/>
      <c r="K1262" s="136"/>
      <c r="L1262" s="138"/>
      <c r="M1262" s="136"/>
    </row>
    <row r="1263" spans="8:13">
      <c r="H1263" s="614"/>
      <c r="I1263" s="137"/>
      <c r="J1263" s="136"/>
      <c r="K1263" s="136"/>
      <c r="L1263" s="138"/>
      <c r="M1263" s="136"/>
    </row>
    <row r="1264" spans="8:13">
      <c r="H1264" s="614"/>
      <c r="I1264" s="137"/>
      <c r="J1264" s="136"/>
      <c r="K1264" s="136"/>
      <c r="L1264" s="138"/>
      <c r="M1264" s="136"/>
    </row>
    <row r="1265" spans="8:13">
      <c r="H1265" s="614"/>
      <c r="I1265" s="137"/>
      <c r="J1265" s="136"/>
      <c r="K1265" s="136"/>
      <c r="L1265" s="138"/>
      <c r="M1265" s="136"/>
    </row>
    <row r="1266" spans="8:13">
      <c r="H1266" s="614"/>
      <c r="I1266" s="137"/>
      <c r="J1266" s="136"/>
      <c r="K1266" s="136"/>
      <c r="L1266" s="138"/>
      <c r="M1266" s="136"/>
    </row>
    <row r="1267" spans="8:13">
      <c r="H1267" s="614"/>
      <c r="I1267" s="137"/>
      <c r="J1267" s="136"/>
      <c r="K1267" s="136"/>
      <c r="L1267" s="138"/>
      <c r="M1267" s="136"/>
    </row>
    <row r="1268" spans="8:13">
      <c r="H1268" s="614"/>
      <c r="I1268" s="137"/>
      <c r="J1268" s="136"/>
      <c r="K1268" s="136"/>
      <c r="L1268" s="138"/>
      <c r="M1268" s="136"/>
    </row>
    <row r="1269" spans="8:13">
      <c r="H1269" s="614"/>
      <c r="I1269" s="137"/>
      <c r="J1269" s="136"/>
      <c r="K1269" s="136"/>
      <c r="L1269" s="138"/>
      <c r="M1269" s="136"/>
    </row>
    <row r="1270" spans="8:13">
      <c r="H1270" s="614"/>
      <c r="I1270" s="137"/>
      <c r="J1270" s="136"/>
      <c r="K1270" s="136"/>
      <c r="L1270" s="138"/>
      <c r="M1270" s="136"/>
    </row>
    <row r="1271" spans="8:13">
      <c r="H1271" s="614"/>
      <c r="I1271" s="137"/>
      <c r="J1271" s="136"/>
      <c r="K1271" s="136"/>
      <c r="L1271" s="138"/>
      <c r="M1271" s="136"/>
    </row>
    <row r="1272" spans="8:13">
      <c r="H1272" s="614"/>
      <c r="I1272" s="137"/>
      <c r="J1272" s="136"/>
      <c r="K1272" s="136"/>
      <c r="L1272" s="138"/>
      <c r="M1272" s="136"/>
    </row>
    <row r="1273" spans="8:13">
      <c r="H1273" s="614"/>
      <c r="I1273" s="137"/>
      <c r="J1273" s="136"/>
      <c r="K1273" s="136"/>
      <c r="L1273" s="138"/>
      <c r="M1273" s="136"/>
    </row>
    <row r="1274" spans="8:13">
      <c r="H1274" s="614"/>
      <c r="I1274" s="137"/>
      <c r="J1274" s="136"/>
      <c r="K1274" s="136"/>
      <c r="L1274" s="138"/>
      <c r="M1274" s="136"/>
    </row>
    <row r="1275" spans="8:13">
      <c r="H1275" s="614"/>
      <c r="I1275" s="137"/>
      <c r="J1275" s="136"/>
      <c r="K1275" s="136"/>
      <c r="L1275" s="138"/>
      <c r="M1275" s="136"/>
    </row>
    <row r="1276" spans="8:13">
      <c r="H1276" s="614"/>
      <c r="I1276" s="137"/>
      <c r="J1276" s="136"/>
      <c r="K1276" s="136"/>
      <c r="L1276" s="138"/>
      <c r="M1276" s="136"/>
    </row>
    <row r="1277" spans="8:13">
      <c r="H1277" s="614"/>
      <c r="I1277" s="137"/>
      <c r="J1277" s="136"/>
      <c r="K1277" s="136"/>
      <c r="L1277" s="138"/>
      <c r="M1277" s="136"/>
    </row>
    <row r="1278" spans="8:13">
      <c r="H1278" s="614"/>
      <c r="I1278" s="137"/>
      <c r="J1278" s="136"/>
      <c r="K1278" s="136"/>
      <c r="L1278" s="138"/>
      <c r="M1278" s="136"/>
    </row>
    <row r="1279" spans="8:13">
      <c r="H1279" s="614"/>
      <c r="I1279" s="137"/>
      <c r="J1279" s="136"/>
      <c r="K1279" s="136"/>
      <c r="L1279" s="138"/>
      <c r="M1279" s="136"/>
    </row>
    <row r="1280" spans="8:13">
      <c r="H1280" s="614"/>
      <c r="I1280" s="137"/>
      <c r="J1280" s="136"/>
      <c r="K1280" s="136"/>
      <c r="L1280" s="138"/>
      <c r="M1280" s="136"/>
    </row>
    <row r="1281" spans="8:13">
      <c r="H1281" s="614"/>
      <c r="I1281" s="137"/>
      <c r="J1281" s="136"/>
      <c r="K1281" s="136"/>
      <c r="L1281" s="138"/>
      <c r="M1281" s="136"/>
    </row>
    <row r="1282" spans="8:13">
      <c r="H1282" s="614"/>
      <c r="I1282" s="137"/>
      <c r="J1282" s="136"/>
      <c r="K1282" s="136"/>
      <c r="L1282" s="138"/>
      <c r="M1282" s="136"/>
    </row>
    <row r="1283" spans="8:13">
      <c r="H1283" s="614"/>
      <c r="I1283" s="137"/>
      <c r="J1283" s="136"/>
      <c r="K1283" s="136"/>
      <c r="L1283" s="138"/>
      <c r="M1283" s="136"/>
    </row>
    <row r="1284" spans="8:13">
      <c r="H1284" s="614"/>
      <c r="I1284" s="137"/>
      <c r="J1284" s="136"/>
      <c r="K1284" s="136"/>
      <c r="L1284" s="138"/>
      <c r="M1284" s="136"/>
    </row>
    <row r="1285" spans="8:13">
      <c r="H1285" s="614"/>
      <c r="I1285" s="137"/>
      <c r="J1285" s="136"/>
      <c r="K1285" s="136"/>
      <c r="L1285" s="138"/>
      <c r="M1285" s="136"/>
    </row>
    <row r="1286" spans="8:13">
      <c r="H1286" s="614"/>
      <c r="I1286" s="137"/>
      <c r="J1286" s="136"/>
      <c r="K1286" s="136"/>
      <c r="L1286" s="138"/>
      <c r="M1286" s="136"/>
    </row>
    <row r="1287" spans="8:13">
      <c r="H1287" s="614"/>
      <c r="I1287" s="137"/>
      <c r="J1287" s="136"/>
      <c r="K1287" s="136"/>
      <c r="L1287" s="138"/>
      <c r="M1287" s="136"/>
    </row>
    <row r="1288" spans="8:13">
      <c r="H1288" s="614"/>
      <c r="I1288" s="137"/>
      <c r="J1288" s="136"/>
      <c r="K1288" s="136"/>
      <c r="L1288" s="138"/>
      <c r="M1288" s="136"/>
    </row>
    <row r="1289" spans="8:13">
      <c r="H1289" s="614"/>
      <c r="I1289" s="137"/>
      <c r="J1289" s="136"/>
      <c r="K1289" s="136"/>
      <c r="L1289" s="138"/>
      <c r="M1289" s="136"/>
    </row>
    <row r="1290" spans="8:13">
      <c r="H1290" s="614"/>
      <c r="I1290" s="137"/>
      <c r="J1290" s="136"/>
      <c r="K1290" s="136"/>
      <c r="L1290" s="138"/>
      <c r="M1290" s="136"/>
    </row>
    <row r="1291" spans="8:13">
      <c r="H1291" s="614"/>
      <c r="I1291" s="137"/>
      <c r="J1291" s="136"/>
      <c r="K1291" s="136"/>
      <c r="L1291" s="138"/>
      <c r="M1291" s="136"/>
    </row>
    <row r="1292" spans="8:13">
      <c r="H1292" s="614"/>
      <c r="I1292" s="137"/>
      <c r="J1292" s="136"/>
      <c r="K1292" s="136"/>
      <c r="L1292" s="138"/>
      <c r="M1292" s="136"/>
    </row>
    <row r="1293" spans="8:13">
      <c r="H1293" s="614"/>
      <c r="I1293" s="137"/>
      <c r="J1293" s="136"/>
      <c r="K1293" s="136"/>
      <c r="L1293" s="138"/>
      <c r="M1293" s="136"/>
    </row>
    <row r="1294" spans="8:13">
      <c r="H1294" s="614"/>
      <c r="I1294" s="137"/>
      <c r="J1294" s="136"/>
      <c r="K1294" s="136"/>
      <c r="L1294" s="138"/>
      <c r="M1294" s="136"/>
    </row>
    <row r="1295" spans="8:13">
      <c r="H1295" s="614"/>
      <c r="I1295" s="137"/>
      <c r="J1295" s="136"/>
      <c r="K1295" s="136"/>
      <c r="L1295" s="138"/>
      <c r="M1295" s="136"/>
    </row>
    <row r="1296" spans="8:13">
      <c r="H1296" s="614"/>
      <c r="I1296" s="137"/>
      <c r="J1296" s="136"/>
      <c r="K1296" s="136"/>
      <c r="L1296" s="138"/>
      <c r="M1296" s="136"/>
    </row>
    <row r="1297" spans="8:13">
      <c r="H1297" s="614"/>
      <c r="I1297" s="137"/>
      <c r="J1297" s="136"/>
      <c r="K1297" s="136"/>
      <c r="L1297" s="138"/>
      <c r="M1297" s="136"/>
    </row>
    <row r="1298" spans="8:13">
      <c r="H1298" s="614"/>
      <c r="I1298" s="137"/>
      <c r="J1298" s="136"/>
      <c r="K1298" s="136"/>
      <c r="L1298" s="138"/>
      <c r="M1298" s="136"/>
    </row>
    <row r="1299" spans="8:13">
      <c r="H1299" s="614"/>
      <c r="I1299" s="137"/>
      <c r="J1299" s="136"/>
      <c r="K1299" s="136"/>
      <c r="L1299" s="138"/>
      <c r="M1299" s="136"/>
    </row>
    <row r="1300" spans="8:13">
      <c r="H1300" s="614"/>
      <c r="I1300" s="137"/>
      <c r="J1300" s="136"/>
      <c r="K1300" s="136"/>
      <c r="L1300" s="138"/>
      <c r="M1300" s="136"/>
    </row>
    <row r="1301" spans="8:13">
      <c r="H1301" s="614"/>
      <c r="I1301" s="137"/>
      <c r="J1301" s="136"/>
      <c r="K1301" s="136"/>
      <c r="L1301" s="138"/>
      <c r="M1301" s="136"/>
    </row>
    <row r="1302" spans="8:13">
      <c r="H1302" s="614"/>
      <c r="I1302" s="137"/>
      <c r="J1302" s="136"/>
      <c r="K1302" s="136"/>
      <c r="L1302" s="138"/>
      <c r="M1302" s="136"/>
    </row>
    <row r="1303" spans="8:13">
      <c r="H1303" s="614"/>
      <c r="I1303" s="137"/>
      <c r="J1303" s="136"/>
      <c r="K1303" s="136"/>
      <c r="L1303" s="138"/>
      <c r="M1303" s="136"/>
    </row>
    <row r="1304" spans="8:13">
      <c r="H1304" s="614"/>
      <c r="I1304" s="137"/>
      <c r="J1304" s="136"/>
      <c r="K1304" s="136"/>
      <c r="L1304" s="138"/>
      <c r="M1304" s="136"/>
    </row>
    <row r="1305" spans="8:13">
      <c r="H1305" s="614"/>
      <c r="I1305" s="137"/>
      <c r="J1305" s="136"/>
      <c r="K1305" s="136"/>
      <c r="L1305" s="138"/>
      <c r="M1305" s="136"/>
    </row>
    <row r="1306" spans="8:13">
      <c r="H1306" s="614"/>
      <c r="I1306" s="137"/>
      <c r="J1306" s="136"/>
      <c r="K1306" s="136"/>
      <c r="L1306" s="138"/>
      <c r="M1306" s="136"/>
    </row>
    <row r="1307" spans="8:13">
      <c r="H1307" s="614"/>
      <c r="I1307" s="137"/>
      <c r="J1307" s="136"/>
      <c r="K1307" s="136"/>
      <c r="L1307" s="138"/>
      <c r="M1307" s="136"/>
    </row>
    <row r="1308" spans="8:13">
      <c r="H1308" s="614"/>
      <c r="I1308" s="137"/>
      <c r="J1308" s="136"/>
      <c r="K1308" s="136"/>
      <c r="L1308" s="138"/>
      <c r="M1308" s="136"/>
    </row>
    <row r="1309" spans="8:13">
      <c r="H1309" s="614"/>
      <c r="I1309" s="137"/>
      <c r="J1309" s="136"/>
      <c r="K1309" s="136"/>
      <c r="L1309" s="138"/>
      <c r="M1309" s="136"/>
    </row>
    <row r="1310" spans="8:13">
      <c r="H1310" s="614"/>
      <c r="I1310" s="137"/>
      <c r="J1310" s="136"/>
      <c r="K1310" s="136"/>
      <c r="L1310" s="138"/>
      <c r="M1310" s="136"/>
    </row>
    <row r="1311" spans="8:13">
      <c r="H1311" s="614"/>
      <c r="I1311" s="137"/>
      <c r="J1311" s="136"/>
      <c r="K1311" s="136"/>
      <c r="L1311" s="138"/>
      <c r="M1311" s="136"/>
    </row>
    <row r="1312" spans="8:13">
      <c r="H1312" s="614"/>
      <c r="I1312" s="137"/>
      <c r="J1312" s="136"/>
      <c r="K1312" s="136"/>
      <c r="L1312" s="138"/>
      <c r="M1312" s="136"/>
    </row>
    <row r="1313" spans="8:13">
      <c r="H1313" s="614"/>
      <c r="I1313" s="137"/>
      <c r="J1313" s="136"/>
      <c r="K1313" s="136"/>
      <c r="L1313" s="138"/>
      <c r="M1313" s="136"/>
    </row>
    <row r="1314" spans="8:13">
      <c r="H1314" s="614"/>
      <c r="I1314" s="137"/>
      <c r="J1314" s="136"/>
      <c r="K1314" s="136"/>
      <c r="L1314" s="138"/>
      <c r="M1314" s="136"/>
    </row>
    <row r="1315" spans="8:13">
      <c r="H1315" s="614"/>
      <c r="I1315" s="137"/>
      <c r="J1315" s="136"/>
      <c r="K1315" s="136"/>
      <c r="L1315" s="138"/>
      <c r="M1315" s="136"/>
    </row>
    <row r="1316" spans="8:13">
      <c r="H1316" s="614"/>
      <c r="I1316" s="137"/>
      <c r="J1316" s="136"/>
      <c r="K1316" s="136"/>
      <c r="L1316" s="138"/>
      <c r="M1316" s="136"/>
    </row>
    <row r="1317" spans="8:13">
      <c r="H1317" s="614"/>
      <c r="I1317" s="137"/>
      <c r="J1317" s="136"/>
      <c r="K1317" s="136"/>
      <c r="L1317" s="138"/>
      <c r="M1317" s="136"/>
    </row>
    <row r="1318" spans="8:13">
      <c r="H1318" s="614"/>
      <c r="I1318" s="137"/>
      <c r="J1318" s="136"/>
      <c r="K1318" s="136"/>
      <c r="L1318" s="138"/>
      <c r="M1318" s="136"/>
    </row>
    <row r="1319" spans="8:13">
      <c r="H1319" s="614"/>
      <c r="I1319" s="137"/>
      <c r="J1319" s="136"/>
      <c r="K1319" s="136"/>
      <c r="L1319" s="138"/>
      <c r="M1319" s="136"/>
    </row>
    <row r="1320" spans="8:13">
      <c r="H1320" s="614"/>
      <c r="I1320" s="137"/>
      <c r="J1320" s="136"/>
      <c r="K1320" s="136"/>
      <c r="L1320" s="138"/>
      <c r="M1320" s="136"/>
    </row>
    <row r="1321" spans="8:13">
      <c r="H1321" s="614"/>
      <c r="I1321" s="137"/>
      <c r="J1321" s="136"/>
      <c r="K1321" s="136"/>
      <c r="L1321" s="138"/>
      <c r="M1321" s="136"/>
    </row>
    <row r="1322" spans="8:13">
      <c r="H1322" s="614"/>
      <c r="I1322" s="137"/>
      <c r="J1322" s="136"/>
      <c r="K1322" s="136"/>
      <c r="L1322" s="138"/>
      <c r="M1322" s="136"/>
    </row>
    <row r="1323" spans="8:13">
      <c r="H1323" s="614"/>
      <c r="I1323" s="137"/>
      <c r="J1323" s="136"/>
      <c r="K1323" s="136"/>
      <c r="L1323" s="138"/>
      <c r="M1323" s="136"/>
    </row>
    <row r="1324" spans="8:13">
      <c r="H1324" s="614"/>
      <c r="I1324" s="137"/>
      <c r="J1324" s="136"/>
      <c r="K1324" s="136"/>
      <c r="L1324" s="138"/>
      <c r="M1324" s="136"/>
    </row>
    <row r="1325" spans="8:13">
      <c r="H1325" s="614"/>
      <c r="I1325" s="137"/>
      <c r="J1325" s="136"/>
      <c r="K1325" s="136"/>
      <c r="L1325" s="138"/>
      <c r="M1325" s="136"/>
    </row>
    <row r="1326" spans="8:13">
      <c r="H1326" s="614"/>
      <c r="I1326" s="137"/>
      <c r="J1326" s="136"/>
      <c r="K1326" s="136"/>
      <c r="L1326" s="138"/>
      <c r="M1326" s="136"/>
    </row>
    <row r="1327" spans="8:13">
      <c r="H1327" s="614"/>
      <c r="I1327" s="137"/>
      <c r="J1327" s="136"/>
      <c r="K1327" s="136"/>
      <c r="L1327" s="138"/>
      <c r="M1327" s="136"/>
    </row>
    <row r="1328" spans="8:13">
      <c r="H1328" s="614"/>
      <c r="I1328" s="137"/>
      <c r="J1328" s="136"/>
      <c r="K1328" s="136"/>
      <c r="L1328" s="138"/>
      <c r="M1328" s="136"/>
    </row>
    <row r="1329" spans="8:13">
      <c r="H1329" s="614"/>
      <c r="I1329" s="137"/>
      <c r="J1329" s="136"/>
      <c r="K1329" s="136"/>
      <c r="L1329" s="138"/>
      <c r="M1329" s="136"/>
    </row>
    <row r="1330" spans="8:13">
      <c r="H1330" s="614"/>
      <c r="I1330" s="137"/>
      <c r="J1330" s="136"/>
      <c r="K1330" s="136"/>
      <c r="L1330" s="138"/>
      <c r="M1330" s="136"/>
    </row>
    <row r="1331" spans="8:13">
      <c r="H1331" s="614"/>
      <c r="I1331" s="137"/>
      <c r="J1331" s="136"/>
      <c r="K1331" s="136"/>
      <c r="L1331" s="138"/>
      <c r="M1331" s="136"/>
    </row>
    <row r="1332" spans="8:13">
      <c r="H1332" s="614"/>
      <c r="I1332" s="137"/>
      <c r="J1332" s="136"/>
      <c r="K1332" s="136"/>
      <c r="L1332" s="138"/>
      <c r="M1332" s="136"/>
    </row>
    <row r="1333" spans="8:13">
      <c r="H1333" s="614"/>
      <c r="I1333" s="137"/>
      <c r="J1333" s="136"/>
      <c r="K1333" s="136"/>
      <c r="L1333" s="138"/>
      <c r="M1333" s="136"/>
    </row>
    <row r="1334" spans="8:13">
      <c r="H1334" s="614"/>
      <c r="I1334" s="137"/>
      <c r="J1334" s="136"/>
      <c r="K1334" s="136"/>
      <c r="L1334" s="138"/>
      <c r="M1334" s="136"/>
    </row>
    <row r="1335" spans="8:13">
      <c r="H1335" s="614"/>
      <c r="I1335" s="137"/>
      <c r="J1335" s="136"/>
      <c r="K1335" s="136"/>
      <c r="L1335" s="138"/>
      <c r="M1335" s="136"/>
    </row>
    <row r="1336" spans="8:13">
      <c r="H1336" s="614"/>
      <c r="I1336" s="137"/>
      <c r="J1336" s="136"/>
      <c r="K1336" s="136"/>
      <c r="L1336" s="138"/>
      <c r="M1336" s="136"/>
    </row>
    <row r="1337" spans="8:13">
      <c r="H1337" s="614"/>
      <c r="I1337" s="137"/>
      <c r="J1337" s="136"/>
      <c r="K1337" s="136"/>
      <c r="L1337" s="138"/>
      <c r="M1337" s="136"/>
    </row>
    <row r="1338" spans="8:13">
      <c r="H1338" s="614"/>
      <c r="I1338" s="137"/>
      <c r="J1338" s="136"/>
      <c r="K1338" s="136"/>
      <c r="L1338" s="138"/>
      <c r="M1338" s="136"/>
    </row>
    <row r="1339" spans="8:13">
      <c r="H1339" s="614"/>
      <c r="I1339" s="137"/>
      <c r="J1339" s="136"/>
      <c r="K1339" s="136"/>
      <c r="L1339" s="138"/>
      <c r="M1339" s="136"/>
    </row>
    <row r="1340" spans="8:13">
      <c r="H1340" s="614"/>
      <c r="I1340" s="137"/>
      <c r="J1340" s="136"/>
      <c r="K1340" s="136"/>
      <c r="L1340" s="138"/>
      <c r="M1340" s="136"/>
    </row>
    <row r="1341" spans="8:13">
      <c r="H1341" s="614"/>
      <c r="I1341" s="137"/>
      <c r="J1341" s="136"/>
      <c r="K1341" s="136"/>
      <c r="L1341" s="138"/>
      <c r="M1341" s="136"/>
    </row>
    <row r="1342" spans="8:13">
      <c r="H1342" s="614"/>
      <c r="I1342" s="137"/>
      <c r="J1342" s="136"/>
      <c r="K1342" s="136"/>
      <c r="L1342" s="138"/>
      <c r="M1342" s="136"/>
    </row>
    <row r="1343" spans="8:13">
      <c r="H1343" s="614"/>
      <c r="I1343" s="137"/>
      <c r="J1343" s="136"/>
      <c r="K1343" s="136"/>
      <c r="L1343" s="138"/>
      <c r="M1343" s="136"/>
    </row>
    <row r="1344" spans="8:13">
      <c r="H1344" s="614"/>
      <c r="I1344" s="137"/>
      <c r="J1344" s="136"/>
      <c r="K1344" s="136"/>
      <c r="L1344" s="138"/>
      <c r="M1344" s="136"/>
    </row>
    <row r="1345" spans="8:13">
      <c r="H1345" s="614"/>
      <c r="I1345" s="137"/>
      <c r="J1345" s="136"/>
      <c r="K1345" s="136"/>
      <c r="L1345" s="138"/>
      <c r="M1345" s="136"/>
    </row>
    <row r="1346" spans="8:13">
      <c r="H1346" s="614"/>
      <c r="I1346" s="137"/>
      <c r="J1346" s="136"/>
      <c r="K1346" s="136"/>
      <c r="L1346" s="138"/>
      <c r="M1346" s="136"/>
    </row>
    <row r="1347" spans="8:13">
      <c r="H1347" s="614"/>
      <c r="I1347" s="137"/>
      <c r="J1347" s="136"/>
      <c r="K1347" s="136"/>
      <c r="L1347" s="138"/>
      <c r="M1347" s="136"/>
    </row>
    <row r="1348" spans="8:13">
      <c r="H1348" s="614"/>
      <c r="I1348" s="137"/>
      <c r="J1348" s="136"/>
      <c r="K1348" s="136"/>
      <c r="L1348" s="138"/>
      <c r="M1348" s="136"/>
    </row>
    <row r="1349" spans="8:13">
      <c r="H1349" s="614"/>
      <c r="I1349" s="137"/>
      <c r="J1349" s="136"/>
      <c r="K1349" s="136"/>
      <c r="L1349" s="138"/>
      <c r="M1349" s="136"/>
    </row>
    <row r="1350" spans="8:13">
      <c r="H1350" s="614"/>
      <c r="I1350" s="137"/>
      <c r="J1350" s="136"/>
      <c r="K1350" s="136"/>
      <c r="L1350" s="138"/>
      <c r="M1350" s="136"/>
    </row>
    <row r="1351" spans="8:13">
      <c r="H1351" s="614"/>
      <c r="I1351" s="137"/>
      <c r="J1351" s="136"/>
      <c r="K1351" s="136"/>
      <c r="L1351" s="138"/>
      <c r="M1351" s="136"/>
    </row>
    <row r="1352" spans="8:13">
      <c r="H1352" s="614"/>
      <c r="I1352" s="137"/>
      <c r="J1352" s="136"/>
      <c r="K1352" s="136"/>
      <c r="L1352" s="138"/>
      <c r="M1352" s="136"/>
    </row>
    <row r="1353" spans="8:13">
      <c r="H1353" s="614"/>
      <c r="I1353" s="137"/>
      <c r="J1353" s="136"/>
      <c r="K1353" s="136"/>
      <c r="L1353" s="138"/>
      <c r="M1353" s="136"/>
    </row>
    <row r="1354" spans="8:13">
      <c r="H1354" s="614"/>
      <c r="I1354" s="137"/>
      <c r="J1354" s="136"/>
      <c r="K1354" s="136"/>
      <c r="L1354" s="138"/>
      <c r="M1354" s="136"/>
    </row>
    <row r="1355" spans="8:13">
      <c r="H1355" s="614"/>
      <c r="I1355" s="137"/>
      <c r="J1355" s="136"/>
      <c r="K1355" s="136"/>
      <c r="L1355" s="138"/>
      <c r="M1355" s="136"/>
    </row>
    <row r="1356" spans="8:13">
      <c r="H1356" s="614"/>
      <c r="I1356" s="137"/>
      <c r="J1356" s="136"/>
      <c r="K1356" s="136"/>
      <c r="L1356" s="138"/>
      <c r="M1356" s="136"/>
    </row>
    <row r="1357" spans="8:13">
      <c r="H1357" s="614"/>
      <c r="I1357" s="137"/>
      <c r="J1357" s="136"/>
      <c r="K1357" s="136"/>
      <c r="L1357" s="138"/>
      <c r="M1357" s="136"/>
    </row>
    <row r="1358" spans="8:13">
      <c r="H1358" s="614"/>
      <c r="I1358" s="137"/>
      <c r="J1358" s="136"/>
      <c r="K1358" s="136"/>
      <c r="L1358" s="138"/>
      <c r="M1358" s="136"/>
    </row>
    <row r="1359" spans="8:13">
      <c r="H1359" s="614"/>
      <c r="I1359" s="137"/>
      <c r="J1359" s="136"/>
      <c r="K1359" s="136"/>
      <c r="L1359" s="138"/>
      <c r="M1359" s="136"/>
    </row>
    <row r="1360" spans="8:13">
      <c r="H1360" s="614"/>
      <c r="I1360" s="137"/>
      <c r="J1360" s="136"/>
      <c r="K1360" s="136"/>
      <c r="L1360" s="138"/>
      <c r="M1360" s="136"/>
    </row>
    <row r="1361" spans="8:13">
      <c r="H1361" s="614"/>
      <c r="I1361" s="137"/>
      <c r="J1361" s="136"/>
      <c r="K1361" s="136"/>
      <c r="L1361" s="138"/>
      <c r="M1361" s="136"/>
    </row>
    <row r="1362" spans="8:13">
      <c r="H1362" s="614"/>
      <c r="I1362" s="137"/>
      <c r="J1362" s="136"/>
      <c r="K1362" s="136"/>
      <c r="L1362" s="138"/>
      <c r="M1362" s="136"/>
    </row>
    <row r="1363" spans="8:13">
      <c r="H1363" s="614"/>
      <c r="I1363" s="137"/>
      <c r="J1363" s="136"/>
      <c r="K1363" s="136"/>
      <c r="L1363" s="138"/>
      <c r="M1363" s="136"/>
    </row>
    <row r="1364" spans="8:13">
      <c r="H1364" s="614"/>
      <c r="I1364" s="137"/>
      <c r="J1364" s="136"/>
      <c r="K1364" s="136"/>
      <c r="L1364" s="138"/>
      <c r="M1364" s="136"/>
    </row>
    <row r="1365" spans="8:13">
      <c r="H1365" s="614"/>
      <c r="I1365" s="137"/>
      <c r="J1365" s="136"/>
      <c r="K1365" s="136"/>
      <c r="L1365" s="138"/>
      <c r="M1365" s="136"/>
    </row>
    <row r="1366" spans="8:13">
      <c r="H1366" s="614"/>
      <c r="I1366" s="137"/>
      <c r="J1366" s="136"/>
      <c r="K1366" s="136"/>
      <c r="L1366" s="138"/>
      <c r="M1366" s="136"/>
    </row>
    <row r="1367" spans="8:13">
      <c r="H1367" s="614"/>
      <c r="I1367" s="137"/>
      <c r="J1367" s="136"/>
      <c r="K1367" s="136"/>
      <c r="L1367" s="138"/>
      <c r="M1367" s="136"/>
    </row>
    <row r="1368" spans="8:13">
      <c r="H1368" s="614"/>
      <c r="I1368" s="137"/>
      <c r="J1368" s="136"/>
      <c r="K1368" s="136"/>
      <c r="L1368" s="138"/>
      <c r="M1368" s="136"/>
    </row>
    <row r="1369" spans="8:13">
      <c r="H1369" s="614"/>
      <c r="I1369" s="137"/>
      <c r="J1369" s="136"/>
      <c r="K1369" s="136"/>
      <c r="L1369" s="138"/>
      <c r="M1369" s="136"/>
    </row>
    <row r="1370" spans="8:13">
      <c r="H1370" s="614"/>
      <c r="I1370" s="137"/>
      <c r="J1370" s="136"/>
      <c r="K1370" s="136"/>
      <c r="L1370" s="138"/>
      <c r="M1370" s="136"/>
    </row>
    <row r="1371" spans="8:13">
      <c r="H1371" s="614"/>
      <c r="I1371" s="137"/>
      <c r="J1371" s="136"/>
      <c r="K1371" s="136"/>
      <c r="L1371" s="138"/>
      <c r="M1371" s="136"/>
    </row>
    <row r="1372" spans="8:13">
      <c r="H1372" s="614"/>
      <c r="I1372" s="137"/>
      <c r="J1372" s="136"/>
      <c r="K1372" s="136"/>
      <c r="L1372" s="138"/>
      <c r="M1372" s="136"/>
    </row>
    <row r="1373" spans="8:13">
      <c r="H1373" s="614"/>
      <c r="I1373" s="137"/>
      <c r="J1373" s="136"/>
      <c r="K1373" s="136"/>
      <c r="L1373" s="138"/>
      <c r="M1373" s="136"/>
    </row>
    <row r="1374" spans="8:13">
      <c r="H1374" s="614"/>
      <c r="I1374" s="137"/>
      <c r="J1374" s="136"/>
      <c r="K1374" s="136"/>
      <c r="L1374" s="138"/>
      <c r="M1374" s="136"/>
    </row>
    <row r="1375" spans="8:13">
      <c r="H1375" s="614"/>
      <c r="I1375" s="137"/>
      <c r="J1375" s="136"/>
      <c r="K1375" s="136"/>
      <c r="L1375" s="138"/>
      <c r="M1375" s="136"/>
    </row>
    <row r="1376" spans="8:13">
      <c r="H1376" s="614"/>
      <c r="I1376" s="137"/>
      <c r="J1376" s="136"/>
      <c r="K1376" s="136"/>
      <c r="L1376" s="138"/>
      <c r="M1376" s="136"/>
    </row>
    <row r="1377" spans="8:13">
      <c r="H1377" s="614"/>
      <c r="I1377" s="137"/>
      <c r="J1377" s="136"/>
      <c r="K1377" s="136"/>
      <c r="L1377" s="138"/>
      <c r="M1377" s="136"/>
    </row>
    <row r="1378" spans="8:13">
      <c r="H1378" s="614"/>
      <c r="I1378" s="137"/>
      <c r="J1378" s="136"/>
      <c r="K1378" s="136"/>
      <c r="L1378" s="138"/>
      <c r="M1378" s="136"/>
    </row>
    <row r="1379" spans="8:13">
      <c r="H1379" s="614"/>
      <c r="I1379" s="137"/>
      <c r="J1379" s="136"/>
      <c r="K1379" s="136"/>
      <c r="L1379" s="138"/>
      <c r="M1379" s="136"/>
    </row>
    <row r="1380" spans="8:13">
      <c r="H1380" s="614"/>
      <c r="I1380" s="137"/>
      <c r="J1380" s="136"/>
      <c r="K1380" s="136"/>
      <c r="L1380" s="138"/>
      <c r="M1380" s="136"/>
    </row>
    <row r="1381" spans="8:13">
      <c r="H1381" s="614"/>
      <c r="I1381" s="137"/>
      <c r="J1381" s="136"/>
      <c r="K1381" s="136"/>
      <c r="L1381" s="138"/>
      <c r="M1381" s="136"/>
    </row>
    <row r="1382" spans="8:13">
      <c r="H1382" s="614"/>
      <c r="I1382" s="137"/>
      <c r="J1382" s="136"/>
      <c r="K1382" s="136"/>
      <c r="L1382" s="138"/>
      <c r="M1382" s="136"/>
    </row>
    <row r="1383" spans="8:13">
      <c r="H1383" s="614"/>
      <c r="I1383" s="137"/>
      <c r="J1383" s="136"/>
      <c r="K1383" s="136"/>
      <c r="L1383" s="138"/>
      <c r="M1383" s="136"/>
    </row>
    <row r="1384" spans="8:13">
      <c r="H1384" s="614"/>
      <c r="I1384" s="137"/>
      <c r="J1384" s="136"/>
      <c r="K1384" s="136"/>
      <c r="L1384" s="138"/>
      <c r="M1384" s="136"/>
    </row>
    <row r="1385" spans="8:13">
      <c r="H1385" s="614"/>
      <c r="I1385" s="137"/>
      <c r="J1385" s="136"/>
      <c r="K1385" s="136"/>
      <c r="L1385" s="138"/>
      <c r="M1385" s="136"/>
    </row>
    <row r="1386" spans="8:13">
      <c r="H1386" s="614"/>
      <c r="I1386" s="137"/>
      <c r="J1386" s="136"/>
      <c r="K1386" s="136"/>
      <c r="L1386" s="138"/>
      <c r="M1386" s="136"/>
    </row>
    <row r="1387" spans="8:13">
      <c r="H1387" s="614"/>
      <c r="I1387" s="137"/>
      <c r="J1387" s="136"/>
      <c r="K1387" s="136"/>
      <c r="L1387" s="138"/>
      <c r="M1387" s="136"/>
    </row>
    <row r="1388" spans="8:13">
      <c r="H1388" s="614"/>
      <c r="I1388" s="137"/>
      <c r="J1388" s="136"/>
      <c r="K1388" s="136"/>
      <c r="L1388" s="138"/>
      <c r="M1388" s="136"/>
    </row>
    <row r="1389" spans="8:13">
      <c r="H1389" s="614"/>
      <c r="I1389" s="137"/>
      <c r="J1389" s="136"/>
      <c r="K1389" s="136"/>
      <c r="L1389" s="138"/>
      <c r="M1389" s="136"/>
    </row>
    <row r="1390" spans="8:13">
      <c r="H1390" s="614"/>
      <c r="I1390" s="137"/>
      <c r="J1390" s="136"/>
      <c r="K1390" s="136"/>
      <c r="L1390" s="138"/>
      <c r="M1390" s="136"/>
    </row>
    <row r="1391" spans="8:13">
      <c r="H1391" s="614"/>
      <c r="I1391" s="137"/>
      <c r="J1391" s="136"/>
      <c r="K1391" s="136"/>
      <c r="L1391" s="138"/>
      <c r="M1391" s="136"/>
    </row>
    <row r="1392" spans="8:13">
      <c r="H1392" s="614"/>
      <c r="I1392" s="137"/>
      <c r="J1392" s="136"/>
      <c r="K1392" s="136"/>
      <c r="L1392" s="138"/>
      <c r="M1392" s="136"/>
    </row>
    <row r="1393" spans="8:13">
      <c r="H1393" s="614"/>
      <c r="I1393" s="137"/>
      <c r="J1393" s="136"/>
      <c r="K1393" s="136"/>
      <c r="L1393" s="138"/>
      <c r="M1393" s="136"/>
    </row>
    <row r="1394" spans="8:13">
      <c r="H1394" s="614"/>
      <c r="I1394" s="137"/>
      <c r="J1394" s="136"/>
      <c r="K1394" s="136"/>
      <c r="L1394" s="138"/>
      <c r="M1394" s="136"/>
    </row>
    <row r="1395" spans="8:13">
      <c r="H1395" s="614"/>
      <c r="I1395" s="137"/>
      <c r="J1395" s="136"/>
      <c r="K1395" s="136"/>
      <c r="L1395" s="138"/>
      <c r="M1395" s="136"/>
    </row>
    <row r="1396" spans="8:13">
      <c r="H1396" s="614"/>
      <c r="I1396" s="137"/>
      <c r="J1396" s="136"/>
      <c r="K1396" s="136"/>
      <c r="L1396" s="138"/>
      <c r="M1396" s="136"/>
    </row>
    <row r="1397" spans="8:13">
      <c r="H1397" s="614"/>
      <c r="I1397" s="137"/>
      <c r="J1397" s="136"/>
      <c r="K1397" s="136"/>
      <c r="L1397" s="138"/>
      <c r="M1397" s="136"/>
    </row>
    <row r="1398" spans="8:13">
      <c r="H1398" s="614"/>
      <c r="I1398" s="137"/>
      <c r="J1398" s="136"/>
      <c r="K1398" s="136"/>
      <c r="L1398" s="138"/>
      <c r="M1398" s="136"/>
    </row>
    <row r="1399" spans="8:13">
      <c r="H1399" s="614"/>
      <c r="I1399" s="137"/>
      <c r="J1399" s="136"/>
      <c r="K1399" s="136"/>
      <c r="L1399" s="138"/>
      <c r="M1399" s="136"/>
    </row>
    <row r="1400" spans="8:13">
      <c r="H1400" s="614"/>
      <c r="I1400" s="137"/>
      <c r="J1400" s="136"/>
      <c r="K1400" s="136"/>
      <c r="L1400" s="138"/>
      <c r="M1400" s="136"/>
    </row>
    <row r="1401" spans="8:13">
      <c r="H1401" s="614"/>
      <c r="I1401" s="137"/>
      <c r="J1401" s="136"/>
      <c r="K1401" s="136"/>
      <c r="L1401" s="138"/>
      <c r="M1401" s="136"/>
    </row>
    <row r="1402" spans="8:13">
      <c r="H1402" s="614"/>
      <c r="I1402" s="137"/>
      <c r="J1402" s="136"/>
      <c r="K1402" s="136"/>
      <c r="L1402" s="138"/>
      <c r="M1402" s="136"/>
    </row>
    <row r="1403" spans="8:13">
      <c r="H1403" s="614"/>
      <c r="I1403" s="137"/>
      <c r="J1403" s="136"/>
      <c r="K1403" s="136"/>
      <c r="L1403" s="138"/>
      <c r="M1403" s="136"/>
    </row>
    <row r="1404" spans="8:13">
      <c r="H1404" s="614"/>
      <c r="I1404" s="137"/>
      <c r="J1404" s="136"/>
      <c r="K1404" s="136"/>
      <c r="L1404" s="138"/>
      <c r="M1404" s="136"/>
    </row>
    <row r="1405" spans="8:13">
      <c r="H1405" s="614"/>
      <c r="I1405" s="137"/>
      <c r="J1405" s="136"/>
      <c r="K1405" s="136"/>
      <c r="L1405" s="138"/>
      <c r="M1405" s="136"/>
    </row>
    <row r="1406" spans="8:13">
      <c r="H1406" s="614"/>
      <c r="I1406" s="137"/>
      <c r="J1406" s="136"/>
      <c r="K1406" s="136"/>
      <c r="L1406" s="138"/>
      <c r="M1406" s="136"/>
    </row>
    <row r="1407" spans="8:13">
      <c r="H1407" s="614"/>
      <c r="I1407" s="137"/>
      <c r="J1407" s="136"/>
      <c r="K1407" s="136"/>
      <c r="L1407" s="138"/>
      <c r="M1407" s="136"/>
    </row>
    <row r="1408" spans="8:13">
      <c r="H1408" s="614"/>
      <c r="I1408" s="137"/>
      <c r="J1408" s="136"/>
      <c r="K1408" s="136"/>
      <c r="L1408" s="138"/>
      <c r="M1408" s="136"/>
    </row>
    <row r="1409" spans="8:13">
      <c r="H1409" s="614"/>
      <c r="I1409" s="137"/>
      <c r="J1409" s="136"/>
      <c r="K1409" s="136"/>
      <c r="L1409" s="138"/>
      <c r="M1409" s="136"/>
    </row>
    <row r="1410" spans="8:13">
      <c r="H1410" s="614"/>
      <c r="I1410" s="137"/>
      <c r="J1410" s="136"/>
      <c r="K1410" s="136"/>
      <c r="L1410" s="138"/>
      <c r="M1410" s="136"/>
    </row>
    <row r="1411" spans="8:13">
      <c r="H1411" s="614"/>
      <c r="I1411" s="137"/>
      <c r="J1411" s="136"/>
      <c r="K1411" s="136"/>
      <c r="L1411" s="138"/>
      <c r="M1411" s="136"/>
    </row>
    <row r="1412" spans="8:13">
      <c r="H1412" s="614"/>
      <c r="I1412" s="137"/>
      <c r="J1412" s="136"/>
      <c r="K1412" s="136"/>
      <c r="L1412" s="138"/>
      <c r="M1412" s="136"/>
    </row>
    <row r="1413" spans="8:13">
      <c r="H1413" s="614"/>
      <c r="I1413" s="137"/>
      <c r="J1413" s="136"/>
      <c r="K1413" s="136"/>
      <c r="L1413" s="138"/>
      <c r="M1413" s="136"/>
    </row>
    <row r="1414" spans="8:13">
      <c r="H1414" s="614"/>
      <c r="I1414" s="137"/>
      <c r="J1414" s="136"/>
      <c r="K1414" s="136"/>
      <c r="L1414" s="138"/>
      <c r="M1414" s="136"/>
    </row>
    <row r="1415" spans="8:13">
      <c r="H1415" s="614"/>
      <c r="I1415" s="137"/>
      <c r="J1415" s="136"/>
      <c r="K1415" s="136"/>
      <c r="L1415" s="138"/>
      <c r="M1415" s="136"/>
    </row>
    <row r="1416" spans="8:13">
      <c r="H1416" s="614"/>
      <c r="I1416" s="137"/>
      <c r="J1416" s="136"/>
      <c r="K1416" s="136"/>
      <c r="L1416" s="138"/>
      <c r="M1416" s="136"/>
    </row>
    <row r="1417" spans="8:13">
      <c r="H1417" s="614"/>
      <c r="I1417" s="137"/>
      <c r="J1417" s="136"/>
      <c r="K1417" s="136"/>
      <c r="L1417" s="138"/>
      <c r="M1417" s="136"/>
    </row>
    <row r="1418" spans="8:13">
      <c r="H1418" s="614"/>
      <c r="I1418" s="137"/>
      <c r="J1418" s="136"/>
      <c r="K1418" s="136"/>
      <c r="L1418" s="138"/>
      <c r="M1418" s="136"/>
    </row>
    <row r="1419" spans="8:13">
      <c r="H1419" s="614"/>
      <c r="I1419" s="137"/>
      <c r="J1419" s="136"/>
      <c r="K1419" s="136"/>
      <c r="L1419" s="138"/>
      <c r="M1419" s="136"/>
    </row>
    <row r="1420" spans="8:13">
      <c r="H1420" s="614"/>
      <c r="I1420" s="137"/>
      <c r="J1420" s="136"/>
      <c r="K1420" s="136"/>
      <c r="L1420" s="138"/>
      <c r="M1420" s="136"/>
    </row>
    <row r="1421" spans="8:13">
      <c r="H1421" s="614"/>
      <c r="I1421" s="137"/>
      <c r="J1421" s="136"/>
      <c r="K1421" s="136"/>
      <c r="L1421" s="138"/>
      <c r="M1421" s="136"/>
    </row>
    <row r="1422" spans="8:13">
      <c r="H1422" s="614"/>
      <c r="I1422" s="137"/>
      <c r="J1422" s="136"/>
      <c r="K1422" s="136"/>
      <c r="L1422" s="138"/>
      <c r="M1422" s="136"/>
    </row>
    <row r="1423" spans="8:13">
      <c r="H1423" s="614"/>
      <c r="I1423" s="137"/>
      <c r="J1423" s="136"/>
      <c r="K1423" s="136"/>
      <c r="L1423" s="138"/>
      <c r="M1423" s="136"/>
    </row>
    <row r="1424" spans="8:13">
      <c r="H1424" s="614"/>
      <c r="I1424" s="137"/>
      <c r="J1424" s="136"/>
      <c r="K1424" s="136"/>
      <c r="L1424" s="138"/>
      <c r="M1424" s="136"/>
    </row>
    <row r="1425" spans="8:13">
      <c r="H1425" s="614"/>
      <c r="I1425" s="137"/>
      <c r="J1425" s="136"/>
      <c r="K1425" s="136"/>
      <c r="L1425" s="138"/>
      <c r="M1425" s="136"/>
    </row>
    <row r="1426" spans="8:13">
      <c r="H1426" s="614"/>
      <c r="I1426" s="137"/>
      <c r="J1426" s="136"/>
      <c r="K1426" s="136"/>
      <c r="L1426" s="138"/>
      <c r="M1426" s="136"/>
    </row>
    <row r="1427" spans="8:13">
      <c r="H1427" s="614"/>
      <c r="I1427" s="137"/>
      <c r="J1427" s="136"/>
      <c r="K1427" s="136"/>
      <c r="L1427" s="138"/>
      <c r="M1427" s="136"/>
    </row>
    <row r="1428" spans="8:13">
      <c r="H1428" s="614"/>
      <c r="I1428" s="137"/>
      <c r="J1428" s="136"/>
      <c r="K1428" s="136"/>
      <c r="L1428" s="138"/>
      <c r="M1428" s="136"/>
    </row>
    <row r="1429" spans="8:13">
      <c r="H1429" s="614"/>
      <c r="I1429" s="137"/>
      <c r="J1429" s="136"/>
      <c r="K1429" s="136"/>
      <c r="L1429" s="138"/>
      <c r="M1429" s="136"/>
    </row>
    <row r="1430" spans="8:13">
      <c r="H1430" s="614"/>
      <c r="I1430" s="137"/>
      <c r="J1430" s="136"/>
      <c r="K1430" s="136"/>
      <c r="L1430" s="138"/>
      <c r="M1430" s="136"/>
    </row>
    <row r="1431" spans="8:13">
      <c r="H1431" s="614"/>
      <c r="I1431" s="137"/>
      <c r="J1431" s="136"/>
      <c r="K1431" s="136"/>
      <c r="L1431" s="138"/>
      <c r="M1431" s="136"/>
    </row>
    <row r="1432" spans="8:13">
      <c r="H1432" s="614"/>
      <c r="I1432" s="137"/>
      <c r="J1432" s="136"/>
      <c r="K1432" s="136"/>
      <c r="L1432" s="138"/>
      <c r="M1432" s="136"/>
    </row>
    <row r="1433" spans="8:13">
      <c r="H1433" s="614"/>
      <c r="I1433" s="137"/>
      <c r="J1433" s="136"/>
      <c r="K1433" s="136"/>
      <c r="L1433" s="138"/>
      <c r="M1433" s="136"/>
    </row>
    <row r="1434" spans="8:13">
      <c r="H1434" s="614"/>
      <c r="I1434" s="137"/>
      <c r="J1434" s="136"/>
      <c r="K1434" s="136"/>
      <c r="L1434" s="138"/>
      <c r="M1434" s="136"/>
    </row>
    <row r="1435" spans="8:13">
      <c r="H1435" s="614"/>
      <c r="I1435" s="137"/>
      <c r="J1435" s="136"/>
      <c r="K1435" s="136"/>
      <c r="L1435" s="138"/>
      <c r="M1435" s="136"/>
    </row>
    <row r="1436" spans="8:13">
      <c r="H1436" s="614"/>
      <c r="I1436" s="137"/>
      <c r="J1436" s="136"/>
      <c r="K1436" s="136"/>
      <c r="L1436" s="138"/>
      <c r="M1436" s="136"/>
    </row>
    <row r="1437" spans="8:13">
      <c r="H1437" s="614"/>
      <c r="I1437" s="137"/>
      <c r="J1437" s="136"/>
      <c r="K1437" s="136"/>
      <c r="L1437" s="138"/>
      <c r="M1437" s="136"/>
    </row>
    <row r="1438" spans="8:13">
      <c r="H1438" s="614"/>
      <c r="I1438" s="137"/>
      <c r="J1438" s="136"/>
      <c r="K1438" s="136"/>
      <c r="L1438" s="138"/>
      <c r="M1438" s="136"/>
    </row>
    <row r="1439" spans="8:13">
      <c r="H1439" s="614"/>
      <c r="I1439" s="137"/>
      <c r="J1439" s="136"/>
      <c r="K1439" s="136"/>
      <c r="L1439" s="138"/>
      <c r="M1439" s="136"/>
    </row>
    <row r="1440" spans="8:13">
      <c r="H1440" s="614"/>
      <c r="I1440" s="137"/>
      <c r="J1440" s="136"/>
      <c r="K1440" s="136"/>
      <c r="L1440" s="138"/>
      <c r="M1440" s="136"/>
    </row>
    <row r="1441" spans="8:13">
      <c r="H1441" s="614"/>
      <c r="I1441" s="137"/>
      <c r="J1441" s="136"/>
      <c r="K1441" s="136"/>
      <c r="L1441" s="138"/>
      <c r="M1441" s="136"/>
    </row>
    <row r="1442" spans="8:13">
      <c r="H1442" s="614"/>
      <c r="I1442" s="137"/>
      <c r="J1442" s="136"/>
      <c r="K1442" s="136"/>
      <c r="L1442" s="138"/>
      <c r="M1442" s="136"/>
    </row>
    <row r="1443" spans="8:13">
      <c r="H1443" s="614"/>
      <c r="I1443" s="137"/>
      <c r="J1443" s="136"/>
      <c r="K1443" s="136"/>
      <c r="L1443" s="138"/>
      <c r="M1443" s="136"/>
    </row>
    <row r="1444" spans="8:13">
      <c r="H1444" s="614"/>
      <c r="I1444" s="137"/>
      <c r="J1444" s="136"/>
      <c r="K1444" s="136"/>
      <c r="L1444" s="138"/>
      <c r="M1444" s="136"/>
    </row>
    <row r="1445" spans="8:13">
      <c r="H1445" s="614"/>
      <c r="I1445" s="137"/>
      <c r="J1445" s="136"/>
      <c r="K1445" s="136"/>
      <c r="L1445" s="138"/>
      <c r="M1445" s="136"/>
    </row>
    <row r="1446" spans="8:13">
      <c r="H1446" s="614"/>
      <c r="I1446" s="137"/>
      <c r="J1446" s="136"/>
      <c r="K1446" s="136"/>
      <c r="L1446" s="138"/>
      <c r="M1446" s="136"/>
    </row>
    <row r="1447" spans="8:13">
      <c r="H1447" s="614"/>
      <c r="I1447" s="137"/>
      <c r="J1447" s="136"/>
      <c r="K1447" s="136"/>
      <c r="L1447" s="138"/>
      <c r="M1447" s="136"/>
    </row>
    <row r="1448" spans="8:13">
      <c r="H1448" s="614"/>
      <c r="I1448" s="137"/>
      <c r="J1448" s="136"/>
      <c r="K1448" s="136"/>
      <c r="L1448" s="138"/>
      <c r="M1448" s="136"/>
    </row>
    <row r="1449" spans="8:13">
      <c r="H1449" s="614"/>
      <c r="I1449" s="137"/>
      <c r="J1449" s="136"/>
      <c r="K1449" s="136"/>
      <c r="L1449" s="138"/>
      <c r="M1449" s="136"/>
    </row>
    <row r="1450" spans="8:13">
      <c r="H1450" s="614"/>
      <c r="I1450" s="137"/>
      <c r="J1450" s="136"/>
      <c r="K1450" s="136"/>
      <c r="L1450" s="138"/>
      <c r="M1450" s="136"/>
    </row>
    <row r="1451" spans="8:13">
      <c r="H1451" s="614"/>
      <c r="I1451" s="137"/>
      <c r="J1451" s="136"/>
      <c r="K1451" s="136"/>
      <c r="L1451" s="138"/>
      <c r="M1451" s="136"/>
    </row>
    <row r="1452" spans="8:13">
      <c r="H1452" s="614"/>
      <c r="I1452" s="137"/>
      <c r="J1452" s="136"/>
      <c r="K1452" s="136"/>
      <c r="L1452" s="138"/>
      <c r="M1452" s="136"/>
    </row>
    <row r="1453" spans="8:13">
      <c r="H1453" s="614"/>
      <c r="I1453" s="137"/>
      <c r="J1453" s="136"/>
      <c r="K1453" s="136"/>
      <c r="L1453" s="138"/>
      <c r="M1453" s="136"/>
    </row>
    <row r="1454" spans="8:13">
      <c r="H1454" s="614"/>
      <c r="I1454" s="137"/>
      <c r="J1454" s="136"/>
      <c r="K1454" s="136"/>
      <c r="L1454" s="138"/>
      <c r="M1454" s="136"/>
    </row>
    <row r="1455" spans="8:13">
      <c r="H1455" s="614"/>
      <c r="I1455" s="137"/>
      <c r="J1455" s="136"/>
      <c r="K1455" s="136"/>
      <c r="L1455" s="138"/>
      <c r="M1455" s="136"/>
    </row>
    <row r="1456" spans="8:13">
      <c r="H1456" s="614"/>
      <c r="I1456" s="137"/>
      <c r="J1456" s="136"/>
      <c r="K1456" s="136"/>
      <c r="L1456" s="138"/>
      <c r="M1456" s="136"/>
    </row>
    <row r="1457" spans="8:13">
      <c r="H1457" s="614"/>
      <c r="I1457" s="137"/>
      <c r="J1457" s="136"/>
      <c r="K1457" s="136"/>
      <c r="L1457" s="138"/>
      <c r="M1457" s="136"/>
    </row>
    <row r="1458" spans="8:13">
      <c r="H1458" s="614"/>
      <c r="I1458" s="137"/>
      <c r="J1458" s="136"/>
      <c r="K1458" s="136"/>
      <c r="L1458" s="138"/>
      <c r="M1458" s="136"/>
    </row>
    <row r="1459" spans="8:13">
      <c r="H1459" s="614"/>
      <c r="I1459" s="137"/>
      <c r="J1459" s="136"/>
      <c r="K1459" s="136"/>
      <c r="L1459" s="138"/>
      <c r="M1459" s="136"/>
    </row>
    <row r="1460" spans="8:13">
      <c r="H1460" s="614"/>
      <c r="I1460" s="137"/>
      <c r="J1460" s="136"/>
      <c r="K1460" s="136"/>
      <c r="L1460" s="138"/>
      <c r="M1460" s="136"/>
    </row>
    <row r="1461" spans="8:13">
      <c r="H1461" s="614"/>
      <c r="I1461" s="137"/>
      <c r="J1461" s="136"/>
      <c r="K1461" s="136"/>
      <c r="L1461" s="138"/>
      <c r="M1461" s="136"/>
    </row>
    <row r="1462" spans="8:13">
      <c r="H1462" s="614"/>
      <c r="I1462" s="137"/>
      <c r="J1462" s="136"/>
      <c r="K1462" s="136"/>
      <c r="L1462" s="138"/>
      <c r="M1462" s="136"/>
    </row>
    <row r="1463" spans="8:13">
      <c r="H1463" s="614"/>
      <c r="I1463" s="137"/>
      <c r="J1463" s="136"/>
      <c r="K1463" s="136"/>
      <c r="L1463" s="138"/>
      <c r="M1463" s="136"/>
    </row>
    <row r="1464" spans="8:13">
      <c r="H1464" s="614"/>
      <c r="I1464" s="137"/>
      <c r="J1464" s="136"/>
      <c r="K1464" s="136"/>
      <c r="L1464" s="138"/>
      <c r="M1464" s="136"/>
    </row>
    <row r="1465" spans="8:13">
      <c r="H1465" s="614"/>
      <c r="I1465" s="137"/>
      <c r="J1465" s="136"/>
      <c r="K1465" s="136"/>
      <c r="L1465" s="138"/>
      <c r="M1465" s="136"/>
    </row>
    <row r="1466" spans="8:13">
      <c r="H1466" s="614"/>
      <c r="I1466" s="137"/>
      <c r="J1466" s="136"/>
      <c r="K1466" s="136"/>
      <c r="L1466" s="138"/>
      <c r="M1466" s="136"/>
    </row>
    <row r="1467" spans="8:13">
      <c r="H1467" s="614"/>
      <c r="I1467" s="137"/>
      <c r="J1467" s="136"/>
      <c r="K1467" s="136"/>
      <c r="L1467" s="138"/>
      <c r="M1467" s="136"/>
    </row>
    <row r="1468" spans="8:13">
      <c r="H1468" s="614"/>
      <c r="I1468" s="137"/>
      <c r="J1468" s="136"/>
      <c r="K1468" s="136"/>
      <c r="L1468" s="138"/>
      <c r="M1468" s="136"/>
    </row>
    <row r="1469" spans="8:13">
      <c r="H1469" s="614"/>
      <c r="I1469" s="137"/>
      <c r="J1469" s="136"/>
      <c r="K1469" s="136"/>
      <c r="L1469" s="138"/>
      <c r="M1469" s="136"/>
    </row>
    <row r="1470" spans="8:13">
      <c r="H1470" s="614"/>
      <c r="I1470" s="137"/>
      <c r="J1470" s="136"/>
      <c r="K1470" s="136"/>
      <c r="L1470" s="138"/>
      <c r="M1470" s="136"/>
    </row>
    <row r="1471" spans="8:13">
      <c r="H1471" s="614"/>
      <c r="I1471" s="137"/>
      <c r="J1471" s="136"/>
      <c r="K1471" s="136"/>
      <c r="L1471" s="138"/>
      <c r="M1471" s="136"/>
    </row>
    <row r="1472" spans="8:13">
      <c r="H1472" s="614"/>
      <c r="I1472" s="137"/>
      <c r="J1472" s="136"/>
      <c r="K1472" s="136"/>
      <c r="L1472" s="138"/>
      <c r="M1472" s="136"/>
    </row>
    <row r="1473" spans="8:13">
      <c r="H1473" s="614"/>
      <c r="I1473" s="137"/>
      <c r="J1473" s="136"/>
      <c r="K1473" s="136"/>
      <c r="L1473" s="138"/>
      <c r="M1473" s="136"/>
    </row>
    <row r="1474" spans="8:13">
      <c r="H1474" s="614"/>
      <c r="I1474" s="137"/>
      <c r="J1474" s="136"/>
      <c r="K1474" s="136"/>
      <c r="L1474" s="138"/>
      <c r="M1474" s="136"/>
    </row>
    <row r="1475" spans="8:13">
      <c r="H1475" s="614"/>
      <c r="I1475" s="137"/>
      <c r="J1475" s="136"/>
      <c r="K1475" s="136"/>
      <c r="L1475" s="138"/>
      <c r="M1475" s="136"/>
    </row>
    <row r="1476" spans="8:13">
      <c r="H1476" s="614"/>
      <c r="I1476" s="137"/>
      <c r="J1476" s="136"/>
      <c r="K1476" s="136"/>
      <c r="L1476" s="138"/>
      <c r="M1476" s="136"/>
    </row>
    <row r="1477" spans="8:13">
      <c r="H1477" s="614"/>
      <c r="I1477" s="137"/>
      <c r="J1477" s="136"/>
      <c r="K1477" s="136"/>
      <c r="L1477" s="138"/>
      <c r="M1477" s="136"/>
    </row>
    <row r="1478" spans="8:13">
      <c r="H1478" s="614"/>
      <c r="I1478" s="137"/>
      <c r="J1478" s="136"/>
      <c r="K1478" s="136"/>
      <c r="L1478" s="138"/>
      <c r="M1478" s="136"/>
    </row>
    <row r="1479" spans="8:13">
      <c r="H1479" s="614"/>
      <c r="I1479" s="137"/>
      <c r="J1479" s="136"/>
      <c r="K1479" s="136"/>
      <c r="L1479" s="138"/>
      <c r="M1479" s="136"/>
    </row>
    <row r="1480" spans="8:13">
      <c r="H1480" s="614"/>
      <c r="I1480" s="137"/>
      <c r="J1480" s="136"/>
      <c r="K1480" s="136"/>
      <c r="L1480" s="138"/>
      <c r="M1480" s="136"/>
    </row>
    <row r="1481" spans="8:13">
      <c r="H1481" s="614"/>
      <c r="I1481" s="137"/>
      <c r="J1481" s="136"/>
      <c r="K1481" s="136"/>
      <c r="L1481" s="138"/>
      <c r="M1481" s="136"/>
    </row>
    <row r="1482" spans="8:13">
      <c r="H1482" s="614"/>
      <c r="I1482" s="137"/>
      <c r="J1482" s="136"/>
      <c r="K1482" s="136"/>
      <c r="L1482" s="138"/>
      <c r="M1482" s="136"/>
    </row>
    <row r="1483" spans="8:13">
      <c r="H1483" s="614"/>
      <c r="I1483" s="137"/>
      <c r="J1483" s="136"/>
      <c r="K1483" s="136"/>
      <c r="L1483" s="138"/>
      <c r="M1483" s="136"/>
    </row>
    <row r="1484" spans="8:13">
      <c r="H1484" s="614"/>
      <c r="I1484" s="137"/>
      <c r="J1484" s="136"/>
      <c r="K1484" s="136"/>
      <c r="L1484" s="138"/>
      <c r="M1484" s="136"/>
    </row>
    <row r="1485" spans="8:13">
      <c r="H1485" s="614"/>
      <c r="I1485" s="137"/>
      <c r="J1485" s="136"/>
      <c r="K1485" s="136"/>
      <c r="L1485" s="138"/>
      <c r="M1485" s="136"/>
    </row>
    <row r="1486" spans="8:13">
      <c r="H1486" s="614"/>
      <c r="I1486" s="137"/>
      <c r="J1486" s="136"/>
      <c r="K1486" s="136"/>
      <c r="L1486" s="138"/>
      <c r="M1486" s="136"/>
    </row>
    <row r="1487" spans="8:13">
      <c r="H1487" s="614"/>
      <c r="I1487" s="137"/>
      <c r="J1487" s="136"/>
      <c r="K1487" s="136"/>
      <c r="L1487" s="138"/>
      <c r="M1487" s="136"/>
    </row>
    <row r="1488" spans="8:13">
      <c r="H1488" s="614"/>
      <c r="I1488" s="137"/>
      <c r="J1488" s="136"/>
      <c r="K1488" s="136"/>
      <c r="L1488" s="138"/>
      <c r="M1488" s="136"/>
    </row>
    <row r="1489" spans="8:13">
      <c r="H1489" s="614"/>
      <c r="I1489" s="137"/>
      <c r="J1489" s="136"/>
      <c r="K1489" s="136"/>
      <c r="L1489" s="138"/>
      <c r="M1489" s="136"/>
    </row>
    <row r="1490" spans="8:13">
      <c r="H1490" s="614"/>
      <c r="I1490" s="137"/>
      <c r="J1490" s="136"/>
      <c r="K1490" s="136"/>
      <c r="L1490" s="138"/>
      <c r="M1490" s="136"/>
    </row>
    <row r="1491" spans="8:13">
      <c r="H1491" s="614"/>
      <c r="I1491" s="137"/>
      <c r="J1491" s="136"/>
      <c r="K1491" s="136"/>
      <c r="L1491" s="138"/>
      <c r="M1491" s="136"/>
    </row>
    <row r="1492" spans="8:13">
      <c r="H1492" s="614"/>
      <c r="I1492" s="137"/>
      <c r="J1492" s="136"/>
      <c r="K1492" s="136"/>
      <c r="L1492" s="138"/>
      <c r="M1492" s="136"/>
    </row>
    <row r="1493" spans="8:13">
      <c r="H1493" s="614"/>
      <c r="I1493" s="137"/>
      <c r="J1493" s="136"/>
      <c r="K1493" s="136"/>
      <c r="L1493" s="138"/>
      <c r="M1493" s="136"/>
    </row>
    <row r="1494" spans="8:13">
      <c r="H1494" s="614"/>
      <c r="I1494" s="137"/>
      <c r="J1494" s="136"/>
      <c r="K1494" s="136"/>
      <c r="L1494" s="138"/>
      <c r="M1494" s="136"/>
    </row>
    <row r="1495" spans="8:13">
      <c r="H1495" s="614"/>
      <c r="I1495" s="137"/>
      <c r="J1495" s="136"/>
      <c r="K1495" s="136"/>
      <c r="L1495" s="138"/>
      <c r="M1495" s="136"/>
    </row>
    <row r="1496" spans="8:13">
      <c r="H1496" s="614"/>
      <c r="I1496" s="137"/>
      <c r="J1496" s="136"/>
      <c r="K1496" s="136"/>
      <c r="L1496" s="138"/>
      <c r="M1496" s="136"/>
    </row>
    <row r="1497" spans="8:13">
      <c r="H1497" s="614"/>
      <c r="I1497" s="137"/>
      <c r="J1497" s="136"/>
      <c r="K1497" s="136"/>
      <c r="L1497" s="138"/>
      <c r="M1497" s="136"/>
    </row>
    <row r="1498" spans="8:13">
      <c r="H1498" s="614"/>
      <c r="I1498" s="137"/>
      <c r="J1498" s="136"/>
      <c r="K1498" s="136"/>
      <c r="L1498" s="138"/>
      <c r="M1498" s="136"/>
    </row>
    <row r="1499" spans="8:13">
      <c r="H1499" s="614"/>
      <c r="I1499" s="137"/>
      <c r="J1499" s="136"/>
      <c r="K1499" s="136"/>
      <c r="L1499" s="138"/>
      <c r="M1499" s="136"/>
    </row>
    <row r="1500" spans="8:13">
      <c r="H1500" s="614"/>
      <c r="I1500" s="137"/>
      <c r="J1500" s="136"/>
      <c r="K1500" s="136"/>
      <c r="L1500" s="138"/>
      <c r="M1500" s="136"/>
    </row>
    <row r="1501" spans="8:13">
      <c r="H1501" s="614"/>
      <c r="I1501" s="137"/>
      <c r="J1501" s="136"/>
      <c r="K1501" s="136"/>
      <c r="L1501" s="138"/>
      <c r="M1501" s="136"/>
    </row>
    <row r="1502" spans="8:13">
      <c r="H1502" s="614"/>
      <c r="I1502" s="137"/>
      <c r="J1502" s="136"/>
      <c r="K1502" s="136"/>
      <c r="L1502" s="138"/>
      <c r="M1502" s="136"/>
    </row>
    <row r="1503" spans="8:13">
      <c r="H1503" s="614"/>
      <c r="I1503" s="137"/>
      <c r="J1503" s="136"/>
      <c r="K1503" s="136"/>
      <c r="L1503" s="138"/>
      <c r="M1503" s="136"/>
    </row>
    <row r="1504" spans="8:13">
      <c r="H1504" s="614"/>
      <c r="I1504" s="137"/>
      <c r="J1504" s="136"/>
      <c r="K1504" s="136"/>
      <c r="L1504" s="138"/>
      <c r="M1504" s="136"/>
    </row>
    <row r="1505" spans="8:13">
      <c r="H1505" s="614"/>
      <c r="I1505" s="137"/>
      <c r="J1505" s="136"/>
      <c r="K1505" s="136"/>
      <c r="L1505" s="138"/>
      <c r="M1505" s="136"/>
    </row>
    <row r="1506" spans="8:13">
      <c r="H1506" s="614"/>
      <c r="I1506" s="137"/>
      <c r="J1506" s="136"/>
      <c r="K1506" s="136"/>
      <c r="L1506" s="138"/>
      <c r="M1506" s="136"/>
    </row>
    <row r="1507" spans="8:13">
      <c r="H1507" s="614"/>
      <c r="I1507" s="137"/>
      <c r="J1507" s="136"/>
      <c r="K1507" s="136"/>
      <c r="L1507" s="138"/>
      <c r="M1507" s="136"/>
    </row>
    <row r="1508" spans="8:13">
      <c r="H1508" s="614"/>
      <c r="I1508" s="137"/>
      <c r="J1508" s="136"/>
      <c r="K1508" s="136"/>
      <c r="L1508" s="138"/>
      <c r="M1508" s="136"/>
    </row>
    <row r="1509" spans="8:13">
      <c r="H1509" s="614"/>
      <c r="I1509" s="137"/>
      <c r="J1509" s="136"/>
      <c r="K1509" s="136"/>
      <c r="L1509" s="138"/>
      <c r="M1509" s="136"/>
    </row>
    <row r="1510" spans="8:13">
      <c r="H1510" s="614"/>
      <c r="I1510" s="137"/>
      <c r="J1510" s="136"/>
      <c r="K1510" s="136"/>
      <c r="L1510" s="138"/>
      <c r="M1510" s="136"/>
    </row>
    <row r="1511" spans="8:13">
      <c r="H1511" s="614"/>
      <c r="I1511" s="137"/>
      <c r="J1511" s="136"/>
      <c r="K1511" s="136"/>
      <c r="L1511" s="138"/>
      <c r="M1511" s="136"/>
    </row>
    <row r="1512" spans="8:13">
      <c r="H1512" s="614"/>
      <c r="I1512" s="137"/>
      <c r="J1512" s="136"/>
      <c r="K1512" s="136"/>
      <c r="L1512" s="138"/>
      <c r="M1512" s="136"/>
    </row>
    <row r="1513" spans="8:13">
      <c r="H1513" s="614"/>
      <c r="I1513" s="137"/>
      <c r="J1513" s="136"/>
      <c r="K1513" s="136"/>
      <c r="L1513" s="138"/>
      <c r="M1513" s="136"/>
    </row>
    <row r="1514" spans="8:13">
      <c r="H1514" s="614"/>
      <c r="I1514" s="137"/>
      <c r="J1514" s="136"/>
      <c r="K1514" s="136"/>
      <c r="L1514" s="138"/>
      <c r="M1514" s="136"/>
    </row>
    <row r="1515" spans="8:13">
      <c r="H1515" s="614"/>
      <c r="I1515" s="137"/>
      <c r="J1515" s="136"/>
      <c r="K1515" s="136"/>
      <c r="L1515" s="138"/>
      <c r="M1515" s="136"/>
    </row>
    <row r="1516" spans="8:13">
      <c r="H1516" s="614"/>
      <c r="I1516" s="137"/>
      <c r="J1516" s="136"/>
      <c r="K1516" s="136"/>
      <c r="L1516" s="138"/>
      <c r="M1516" s="136"/>
    </row>
    <row r="1517" spans="8:13">
      <c r="H1517" s="614"/>
      <c r="I1517" s="137"/>
      <c r="J1517" s="136"/>
      <c r="K1517" s="136"/>
      <c r="L1517" s="138"/>
      <c r="M1517" s="136"/>
    </row>
    <row r="1518" spans="8:13">
      <c r="H1518" s="614"/>
      <c r="I1518" s="137"/>
      <c r="J1518" s="136"/>
      <c r="K1518" s="136"/>
      <c r="L1518" s="138"/>
      <c r="M1518" s="136"/>
    </row>
    <row r="1519" spans="8:13">
      <c r="H1519" s="614"/>
      <c r="I1519" s="137"/>
      <c r="J1519" s="136"/>
      <c r="K1519" s="136"/>
      <c r="L1519" s="138"/>
      <c r="M1519" s="136"/>
    </row>
    <row r="1520" spans="8:13">
      <c r="H1520" s="614"/>
      <c r="I1520" s="137"/>
      <c r="J1520" s="136"/>
      <c r="K1520" s="136"/>
      <c r="L1520" s="138"/>
      <c r="M1520" s="136"/>
    </row>
    <row r="1521" spans="8:13">
      <c r="H1521" s="614"/>
      <c r="I1521" s="137"/>
      <c r="J1521" s="136"/>
      <c r="K1521" s="136"/>
      <c r="L1521" s="138"/>
      <c r="M1521" s="136"/>
    </row>
    <row r="1522" spans="8:13">
      <c r="H1522" s="614"/>
      <c r="I1522" s="137"/>
      <c r="J1522" s="136"/>
      <c r="K1522" s="136"/>
      <c r="L1522" s="138"/>
      <c r="M1522" s="136"/>
    </row>
    <row r="1523" spans="8:13">
      <c r="H1523" s="614"/>
      <c r="I1523" s="137"/>
      <c r="J1523" s="136"/>
      <c r="K1523" s="136"/>
      <c r="L1523" s="138"/>
      <c r="M1523" s="136"/>
    </row>
    <row r="1524" spans="8:13">
      <c r="H1524" s="614"/>
      <c r="I1524" s="137"/>
      <c r="J1524" s="136"/>
      <c r="K1524" s="136"/>
      <c r="L1524" s="138"/>
      <c r="M1524" s="136"/>
    </row>
    <row r="1525" spans="8:13">
      <c r="H1525" s="614"/>
      <c r="I1525" s="137"/>
      <c r="J1525" s="136"/>
      <c r="K1525" s="136"/>
      <c r="L1525" s="138"/>
      <c r="M1525" s="136"/>
    </row>
    <row r="1526" spans="8:13">
      <c r="H1526" s="614"/>
      <c r="I1526" s="137"/>
      <c r="J1526" s="136"/>
      <c r="K1526" s="136"/>
      <c r="L1526" s="138"/>
      <c r="M1526" s="136"/>
    </row>
    <row r="1527" spans="8:13">
      <c r="H1527" s="614"/>
      <c r="I1527" s="137"/>
      <c r="J1527" s="136"/>
      <c r="K1527" s="136"/>
      <c r="L1527" s="138"/>
      <c r="M1527" s="136"/>
    </row>
    <row r="1528" spans="8:13">
      <c r="H1528" s="614"/>
      <c r="I1528" s="137"/>
      <c r="J1528" s="136"/>
      <c r="K1528" s="136"/>
      <c r="L1528" s="138"/>
      <c r="M1528" s="136"/>
    </row>
    <row r="1529" spans="8:13">
      <c r="H1529" s="614"/>
      <c r="I1529" s="137"/>
      <c r="J1529" s="136"/>
      <c r="K1529" s="136"/>
      <c r="L1529" s="138"/>
      <c r="M1529" s="136"/>
    </row>
    <row r="1530" spans="8:13">
      <c r="H1530" s="614"/>
      <c r="I1530" s="137"/>
      <c r="J1530" s="136"/>
      <c r="K1530" s="136"/>
      <c r="L1530" s="138"/>
      <c r="M1530" s="136"/>
    </row>
    <row r="1531" spans="8:13">
      <c r="H1531" s="614"/>
      <c r="I1531" s="137"/>
      <c r="J1531" s="136"/>
      <c r="K1531" s="136"/>
      <c r="L1531" s="138"/>
      <c r="M1531" s="136"/>
    </row>
    <row r="1532" spans="8:13">
      <c r="H1532" s="614"/>
      <c r="I1532" s="137"/>
      <c r="J1532" s="136"/>
      <c r="K1532" s="136"/>
      <c r="L1532" s="138"/>
      <c r="M1532" s="136"/>
    </row>
    <row r="1533" spans="8:13">
      <c r="H1533" s="614"/>
      <c r="I1533" s="137"/>
      <c r="J1533" s="136"/>
      <c r="K1533" s="136"/>
      <c r="L1533" s="138"/>
      <c r="M1533" s="136"/>
    </row>
    <row r="1534" spans="8:13">
      <c r="H1534" s="614"/>
      <c r="I1534" s="137"/>
      <c r="J1534" s="136"/>
      <c r="K1534" s="136"/>
      <c r="L1534" s="138"/>
      <c r="M1534" s="136"/>
    </row>
    <row r="1535" spans="8:13">
      <c r="H1535" s="614"/>
      <c r="I1535" s="137"/>
      <c r="J1535" s="136"/>
      <c r="K1535" s="136"/>
      <c r="L1535" s="138"/>
      <c r="M1535" s="136"/>
    </row>
    <row r="1536" spans="8:13">
      <c r="H1536" s="614"/>
      <c r="I1536" s="137"/>
      <c r="J1536" s="136"/>
      <c r="K1536" s="136"/>
      <c r="L1536" s="138"/>
      <c r="M1536" s="136"/>
    </row>
    <row r="1537" spans="8:13">
      <c r="H1537" s="614"/>
      <c r="I1537" s="137"/>
      <c r="J1537" s="136"/>
      <c r="K1537" s="136"/>
      <c r="L1537" s="138"/>
      <c r="M1537" s="136"/>
    </row>
    <row r="1538" spans="8:13">
      <c r="H1538" s="614"/>
      <c r="I1538" s="137"/>
      <c r="J1538" s="136"/>
      <c r="K1538" s="136"/>
      <c r="L1538" s="138"/>
      <c r="M1538" s="136"/>
    </row>
    <row r="1539" spans="8:13">
      <c r="H1539" s="614"/>
      <c r="I1539" s="137"/>
      <c r="J1539" s="136"/>
      <c r="K1539" s="136"/>
      <c r="L1539" s="138"/>
      <c r="M1539" s="136"/>
    </row>
    <row r="1540" spans="8:13">
      <c r="H1540" s="614"/>
      <c r="I1540" s="137"/>
      <c r="J1540" s="136"/>
      <c r="K1540" s="136"/>
      <c r="L1540" s="138"/>
      <c r="M1540" s="136"/>
    </row>
    <row r="1541" spans="8:13">
      <c r="H1541" s="614"/>
      <c r="I1541" s="137"/>
      <c r="J1541" s="136"/>
      <c r="K1541" s="136"/>
      <c r="L1541" s="138"/>
      <c r="M1541" s="136"/>
    </row>
    <row r="1542" spans="8:13">
      <c r="H1542" s="614"/>
      <c r="I1542" s="137"/>
      <c r="J1542" s="136"/>
      <c r="K1542" s="136"/>
      <c r="L1542" s="138"/>
      <c r="M1542" s="136"/>
    </row>
    <row r="1543" spans="8:13">
      <c r="H1543" s="614"/>
      <c r="I1543" s="137"/>
      <c r="J1543" s="136"/>
      <c r="K1543" s="136"/>
      <c r="L1543" s="138"/>
      <c r="M1543" s="136"/>
    </row>
    <row r="1544" spans="8:13">
      <c r="H1544" s="614"/>
      <c r="I1544" s="137"/>
      <c r="J1544" s="136"/>
      <c r="K1544" s="136"/>
      <c r="L1544" s="138"/>
      <c r="M1544" s="136"/>
    </row>
    <row r="1545" spans="8:13">
      <c r="H1545" s="614"/>
      <c r="I1545" s="137"/>
      <c r="J1545" s="136"/>
      <c r="K1545" s="136"/>
      <c r="L1545" s="138"/>
      <c r="M1545" s="136"/>
    </row>
    <row r="1546" spans="8:13">
      <c r="H1546" s="614"/>
      <c r="I1546" s="137"/>
      <c r="J1546" s="136"/>
      <c r="K1546" s="136"/>
      <c r="L1546" s="138"/>
      <c r="M1546" s="136"/>
    </row>
    <row r="1547" spans="8:13">
      <c r="H1547" s="614"/>
      <c r="I1547" s="137"/>
      <c r="J1547" s="136"/>
      <c r="K1547" s="136"/>
      <c r="L1547" s="138"/>
      <c r="M1547" s="136"/>
    </row>
    <row r="1548" spans="8:13">
      <c r="H1548" s="614"/>
      <c r="I1548" s="137"/>
      <c r="J1548" s="136"/>
      <c r="K1548" s="136"/>
      <c r="L1548" s="138"/>
      <c r="M1548" s="136"/>
    </row>
    <row r="1549" spans="8:13">
      <c r="H1549" s="614"/>
      <c r="I1549" s="137"/>
      <c r="J1549" s="136"/>
      <c r="K1549" s="136"/>
      <c r="L1549" s="138"/>
      <c r="M1549" s="136"/>
    </row>
    <row r="1550" spans="8:13">
      <c r="H1550" s="614"/>
      <c r="I1550" s="137"/>
      <c r="J1550" s="136"/>
      <c r="K1550" s="136"/>
      <c r="L1550" s="138"/>
      <c r="M1550" s="136"/>
    </row>
    <row r="1551" spans="8:13">
      <c r="H1551" s="614"/>
      <c r="I1551" s="137"/>
      <c r="J1551" s="136"/>
      <c r="K1551" s="136"/>
      <c r="L1551" s="138"/>
      <c r="M1551" s="136"/>
    </row>
    <row r="1552" spans="8:13">
      <c r="H1552" s="614"/>
      <c r="I1552" s="137"/>
      <c r="J1552" s="136"/>
      <c r="K1552" s="136"/>
      <c r="L1552" s="138"/>
      <c r="M1552" s="136"/>
    </row>
    <row r="1553" spans="8:13">
      <c r="H1553" s="614"/>
      <c r="I1553" s="137"/>
      <c r="J1553" s="136"/>
      <c r="K1553" s="136"/>
      <c r="L1553" s="138"/>
      <c r="M1553" s="136"/>
    </row>
    <row r="1554" spans="8:13">
      <c r="H1554" s="614"/>
      <c r="I1554" s="137"/>
      <c r="J1554" s="136"/>
      <c r="K1554" s="136"/>
      <c r="L1554" s="138"/>
      <c r="M1554" s="136"/>
    </row>
    <row r="1555" spans="8:13">
      <c r="H1555" s="614"/>
      <c r="I1555" s="137"/>
      <c r="J1555" s="136"/>
      <c r="K1555" s="136"/>
      <c r="L1555" s="138"/>
      <c r="M1555" s="136"/>
    </row>
    <row r="1556" spans="8:13">
      <c r="H1556" s="614"/>
      <c r="I1556" s="137"/>
      <c r="J1556" s="136"/>
      <c r="K1556" s="136"/>
      <c r="L1556" s="138"/>
      <c r="M1556" s="136"/>
    </row>
    <row r="1557" spans="8:13">
      <c r="H1557" s="614"/>
      <c r="I1557" s="137"/>
      <c r="J1557" s="136"/>
      <c r="K1557" s="136"/>
      <c r="L1557" s="138"/>
      <c r="M1557" s="136"/>
    </row>
    <row r="1558" spans="8:13">
      <c r="H1558" s="614"/>
      <c r="I1558" s="137"/>
      <c r="J1558" s="136"/>
      <c r="K1558" s="136"/>
      <c r="L1558" s="138"/>
      <c r="M1558" s="136"/>
    </row>
    <row r="1559" spans="8:13">
      <c r="H1559" s="614"/>
      <c r="I1559" s="137"/>
      <c r="J1559" s="136"/>
      <c r="K1559" s="136"/>
      <c r="L1559" s="138"/>
      <c r="M1559" s="136"/>
    </row>
    <row r="1560" spans="8:13">
      <c r="H1560" s="614"/>
      <c r="I1560" s="137"/>
      <c r="J1560" s="136"/>
      <c r="K1560" s="136"/>
      <c r="L1560" s="138"/>
      <c r="M1560" s="136"/>
    </row>
    <row r="1561" spans="8:13">
      <c r="H1561" s="614"/>
      <c r="I1561" s="137"/>
      <c r="J1561" s="136"/>
      <c r="K1561" s="136"/>
      <c r="L1561" s="138"/>
      <c r="M1561" s="136"/>
    </row>
    <row r="1562" spans="8:13">
      <c r="H1562" s="614"/>
      <c r="I1562" s="137"/>
      <c r="J1562" s="136"/>
      <c r="K1562" s="136"/>
      <c r="L1562" s="138"/>
      <c r="M1562" s="136"/>
    </row>
    <row r="1563" spans="8:13">
      <c r="H1563" s="614"/>
      <c r="I1563" s="137"/>
      <c r="J1563" s="136"/>
      <c r="K1563" s="136"/>
      <c r="L1563" s="138"/>
      <c r="M1563" s="136"/>
    </row>
    <row r="1564" spans="8:13">
      <c r="H1564" s="614"/>
      <c r="I1564" s="137"/>
      <c r="J1564" s="136"/>
      <c r="K1564" s="136"/>
      <c r="L1564" s="138"/>
      <c r="M1564" s="136"/>
    </row>
    <row r="1565" spans="8:13">
      <c r="H1565" s="614"/>
      <c r="I1565" s="137"/>
      <c r="J1565" s="136"/>
      <c r="K1565" s="136"/>
      <c r="L1565" s="138"/>
      <c r="M1565" s="136"/>
    </row>
    <row r="1566" spans="8:13">
      <c r="H1566" s="614"/>
      <c r="I1566" s="137"/>
      <c r="J1566" s="136"/>
      <c r="K1566" s="136"/>
      <c r="L1566" s="138"/>
      <c r="M1566" s="136"/>
    </row>
    <row r="1567" spans="8:13">
      <c r="H1567" s="614"/>
      <c r="I1567" s="137"/>
      <c r="J1567" s="136"/>
      <c r="K1567" s="136"/>
      <c r="L1567" s="138"/>
      <c r="M1567" s="136"/>
    </row>
    <row r="1568" spans="8:13">
      <c r="H1568" s="614"/>
      <c r="I1568" s="137"/>
      <c r="J1568" s="136"/>
      <c r="K1568" s="136"/>
      <c r="L1568" s="138"/>
      <c r="M1568" s="136"/>
    </row>
    <row r="1569" spans="8:13">
      <c r="H1569" s="614"/>
      <c r="I1569" s="137"/>
      <c r="J1569" s="136"/>
      <c r="K1569" s="136"/>
      <c r="L1569" s="138"/>
      <c r="M1569" s="136"/>
    </row>
    <row r="1570" spans="8:13">
      <c r="H1570" s="614"/>
      <c r="I1570" s="137"/>
      <c r="J1570" s="136"/>
      <c r="K1570" s="136"/>
      <c r="L1570" s="138"/>
      <c r="M1570" s="136"/>
    </row>
    <row r="1571" spans="8:13">
      <c r="H1571" s="614"/>
      <c r="I1571" s="137"/>
      <c r="J1571" s="136"/>
      <c r="K1571" s="136"/>
      <c r="L1571" s="138"/>
      <c r="M1571" s="136"/>
    </row>
    <row r="1572" spans="8:13">
      <c r="H1572" s="614"/>
      <c r="I1572" s="137"/>
      <c r="J1572" s="136"/>
      <c r="K1572" s="136"/>
      <c r="L1572" s="138"/>
      <c r="M1572" s="136"/>
    </row>
    <row r="1573" spans="8:13">
      <c r="H1573" s="614"/>
      <c r="I1573" s="137"/>
      <c r="J1573" s="136"/>
      <c r="K1573" s="136"/>
      <c r="L1573" s="138"/>
      <c r="M1573" s="136"/>
    </row>
    <row r="1574" spans="8:13">
      <c r="H1574" s="614"/>
      <c r="I1574" s="137"/>
      <c r="J1574" s="136"/>
      <c r="K1574" s="136"/>
      <c r="L1574" s="138"/>
      <c r="M1574" s="136"/>
    </row>
    <row r="1575" spans="8:13">
      <c r="H1575" s="614"/>
      <c r="I1575" s="137"/>
      <c r="J1575" s="136"/>
      <c r="K1575" s="136"/>
      <c r="L1575" s="138"/>
      <c r="M1575" s="136"/>
    </row>
    <row r="1576" spans="8:13">
      <c r="H1576" s="614"/>
      <c r="I1576" s="137"/>
      <c r="J1576" s="136"/>
      <c r="K1576" s="136"/>
      <c r="L1576" s="138"/>
      <c r="M1576" s="136"/>
    </row>
    <row r="1577" spans="8:13">
      <c r="H1577" s="614"/>
      <c r="I1577" s="137"/>
      <c r="J1577" s="136"/>
      <c r="K1577" s="136"/>
      <c r="L1577" s="138"/>
      <c r="M1577" s="136"/>
    </row>
    <row r="1578" spans="8:13">
      <c r="H1578" s="614"/>
      <c r="I1578" s="137"/>
      <c r="J1578" s="136"/>
      <c r="K1578" s="136"/>
      <c r="L1578" s="138"/>
      <c r="M1578" s="136"/>
    </row>
    <row r="1579" spans="8:13">
      <c r="H1579" s="614"/>
      <c r="I1579" s="137"/>
      <c r="J1579" s="136"/>
      <c r="K1579" s="136"/>
      <c r="L1579" s="138"/>
      <c r="M1579" s="136"/>
    </row>
    <row r="1580" spans="8:13">
      <c r="H1580" s="614"/>
      <c r="I1580" s="137"/>
      <c r="J1580" s="136"/>
      <c r="K1580" s="136"/>
      <c r="L1580" s="138"/>
      <c r="M1580" s="136"/>
    </row>
    <row r="1581" spans="8:13">
      <c r="H1581" s="614"/>
      <c r="I1581" s="137"/>
      <c r="J1581" s="136"/>
      <c r="K1581" s="136"/>
      <c r="L1581" s="138"/>
      <c r="M1581" s="136"/>
    </row>
    <row r="1582" spans="8:13">
      <c r="H1582" s="614"/>
      <c r="I1582" s="137"/>
      <c r="J1582" s="136"/>
      <c r="K1582" s="136"/>
      <c r="L1582" s="138"/>
      <c r="M1582" s="136"/>
    </row>
    <row r="1583" spans="8:13">
      <c r="H1583" s="614"/>
      <c r="I1583" s="137"/>
      <c r="J1583" s="136"/>
      <c r="K1583" s="136"/>
      <c r="L1583" s="138"/>
      <c r="M1583" s="136"/>
    </row>
    <row r="1584" spans="8:13">
      <c r="H1584" s="614"/>
      <c r="I1584" s="137"/>
      <c r="J1584" s="136"/>
      <c r="K1584" s="136"/>
      <c r="L1584" s="138"/>
      <c r="M1584" s="136"/>
    </row>
    <row r="1585" spans="8:13">
      <c r="H1585" s="614"/>
      <c r="I1585" s="137"/>
      <c r="J1585" s="136"/>
      <c r="K1585" s="136"/>
      <c r="L1585" s="138"/>
      <c r="M1585" s="136"/>
    </row>
    <row r="1586" spans="8:13">
      <c r="H1586" s="614"/>
      <c r="I1586" s="137"/>
      <c r="J1586" s="136"/>
      <c r="K1586" s="136"/>
      <c r="L1586" s="138"/>
      <c r="M1586" s="136"/>
    </row>
    <row r="1587" spans="8:13">
      <c r="H1587" s="614"/>
      <c r="I1587" s="137"/>
      <c r="J1587" s="136"/>
      <c r="K1587" s="136"/>
      <c r="L1587" s="138"/>
      <c r="M1587" s="136"/>
    </row>
    <row r="1588" spans="8:13">
      <c r="H1588" s="614"/>
      <c r="I1588" s="137"/>
      <c r="J1588" s="136"/>
      <c r="K1588" s="136"/>
      <c r="L1588" s="138"/>
      <c r="M1588" s="136"/>
    </row>
    <row r="1589" spans="8:13">
      <c r="H1589" s="614"/>
      <c r="I1589" s="137"/>
      <c r="J1589" s="136"/>
      <c r="K1589" s="136"/>
      <c r="L1589" s="138"/>
      <c r="M1589" s="136"/>
    </row>
    <row r="1590" spans="8:13">
      <c r="H1590" s="614"/>
      <c r="I1590" s="137"/>
      <c r="J1590" s="136"/>
      <c r="K1590" s="136"/>
      <c r="L1590" s="138"/>
      <c r="M1590" s="136"/>
    </row>
    <row r="1591" spans="8:13">
      <c r="H1591" s="614"/>
      <c r="I1591" s="137"/>
      <c r="J1591" s="136"/>
      <c r="K1591" s="136"/>
      <c r="L1591" s="138"/>
      <c r="M1591" s="136"/>
    </row>
    <row r="1592" spans="8:13">
      <c r="H1592" s="614"/>
      <c r="I1592" s="137"/>
      <c r="J1592" s="136"/>
      <c r="K1592" s="136"/>
      <c r="L1592" s="138"/>
      <c r="M1592" s="136"/>
    </row>
    <row r="1593" spans="8:13">
      <c r="H1593" s="614"/>
      <c r="I1593" s="137"/>
      <c r="J1593" s="136"/>
      <c r="K1593" s="136"/>
      <c r="L1593" s="138"/>
      <c r="M1593" s="136"/>
    </row>
    <row r="1594" spans="8:13">
      <c r="H1594" s="614"/>
      <c r="I1594" s="137"/>
      <c r="J1594" s="136"/>
      <c r="K1594" s="136"/>
      <c r="L1594" s="138"/>
      <c r="M1594" s="136"/>
    </row>
    <row r="1595" spans="8:13">
      <c r="H1595" s="614"/>
      <c r="I1595" s="137"/>
      <c r="J1595" s="136"/>
      <c r="K1595" s="136"/>
      <c r="L1595" s="138"/>
      <c r="M1595" s="136"/>
    </row>
    <row r="1596" spans="8:13">
      <c r="H1596" s="614"/>
      <c r="I1596" s="137"/>
      <c r="J1596" s="136"/>
      <c r="K1596" s="136"/>
      <c r="L1596" s="138"/>
      <c r="M1596" s="136"/>
    </row>
    <row r="1597" spans="8:13">
      <c r="H1597" s="614"/>
      <c r="I1597" s="137"/>
      <c r="J1597" s="136"/>
      <c r="K1597" s="136"/>
      <c r="L1597" s="138"/>
      <c r="M1597" s="136"/>
    </row>
    <row r="1598" spans="8:13">
      <c r="H1598" s="614"/>
      <c r="I1598" s="137"/>
      <c r="J1598" s="136"/>
      <c r="K1598" s="136"/>
      <c r="L1598" s="138"/>
      <c r="M1598" s="136"/>
    </row>
    <row r="1599" spans="8:13">
      <c r="H1599" s="614"/>
      <c r="I1599" s="137"/>
      <c r="J1599" s="136"/>
      <c r="K1599" s="136"/>
      <c r="L1599" s="138"/>
      <c r="M1599" s="136"/>
    </row>
    <row r="1600" spans="8:13">
      <c r="H1600" s="614"/>
      <c r="I1600" s="137"/>
      <c r="J1600" s="136"/>
      <c r="K1600" s="136"/>
      <c r="L1600" s="138"/>
      <c r="M1600" s="136"/>
    </row>
    <row r="1601" spans="8:13">
      <c r="H1601" s="614"/>
      <c r="I1601" s="137"/>
      <c r="J1601" s="136"/>
      <c r="K1601" s="136"/>
      <c r="L1601" s="138"/>
      <c r="M1601" s="136"/>
    </row>
    <row r="1602" spans="8:13">
      <c r="H1602" s="614"/>
      <c r="I1602" s="137"/>
      <c r="J1602" s="136"/>
      <c r="K1602" s="136"/>
      <c r="L1602" s="138"/>
      <c r="M1602" s="136"/>
    </row>
    <row r="1603" spans="8:13">
      <c r="H1603" s="614"/>
      <c r="I1603" s="137"/>
      <c r="J1603" s="136"/>
      <c r="K1603" s="136"/>
      <c r="L1603" s="138"/>
      <c r="M1603" s="136"/>
    </row>
    <row r="1604" spans="8:13">
      <c r="H1604" s="614"/>
      <c r="I1604" s="137"/>
      <c r="J1604" s="136"/>
      <c r="K1604" s="136"/>
      <c r="L1604" s="138"/>
      <c r="M1604" s="136"/>
    </row>
    <row r="1605" spans="8:13">
      <c r="H1605" s="614"/>
      <c r="I1605" s="137"/>
      <c r="J1605" s="136"/>
      <c r="K1605" s="136"/>
      <c r="L1605" s="138"/>
      <c r="M1605" s="136"/>
    </row>
    <row r="1606" spans="8:13">
      <c r="H1606" s="614"/>
      <c r="I1606" s="137"/>
      <c r="J1606" s="136"/>
      <c r="K1606" s="136"/>
      <c r="L1606" s="138"/>
      <c r="M1606" s="136"/>
    </row>
    <row r="1607" spans="8:13">
      <c r="H1607" s="614"/>
      <c r="I1607" s="137"/>
      <c r="J1607" s="136"/>
      <c r="K1607" s="136"/>
      <c r="L1607" s="138"/>
      <c r="M1607" s="136"/>
    </row>
    <row r="1608" spans="8:13">
      <c r="H1608" s="614"/>
      <c r="I1608" s="137"/>
      <c r="J1608" s="136"/>
      <c r="K1608" s="136"/>
      <c r="L1608" s="138"/>
      <c r="M1608" s="136"/>
    </row>
    <row r="1609" spans="8:13">
      <c r="H1609" s="614"/>
      <c r="I1609" s="137"/>
      <c r="J1609" s="136"/>
      <c r="K1609" s="136"/>
      <c r="L1609" s="138"/>
      <c r="M1609" s="136"/>
    </row>
    <row r="1610" spans="8:13">
      <c r="H1610" s="614"/>
      <c r="I1610" s="137"/>
      <c r="J1610" s="136"/>
      <c r="K1610" s="136"/>
      <c r="L1610" s="138"/>
      <c r="M1610" s="136"/>
    </row>
    <row r="1611" spans="8:13">
      <c r="H1611" s="614"/>
      <c r="I1611" s="137"/>
      <c r="J1611" s="136"/>
      <c r="K1611" s="136"/>
      <c r="L1611" s="138"/>
      <c r="M1611" s="136"/>
    </row>
    <row r="1612" spans="8:13">
      <c r="H1612" s="614"/>
      <c r="I1612" s="137"/>
      <c r="J1612" s="136"/>
      <c r="K1612" s="136"/>
      <c r="L1612" s="138"/>
      <c r="M1612" s="136"/>
    </row>
    <row r="1613" spans="8:13">
      <c r="H1613" s="614"/>
      <c r="I1613" s="137"/>
      <c r="J1613" s="136"/>
      <c r="K1613" s="136"/>
      <c r="L1613" s="138"/>
      <c r="M1613" s="136"/>
    </row>
    <row r="1614" spans="8:13">
      <c r="H1614" s="614"/>
      <c r="I1614" s="137"/>
      <c r="J1614" s="136"/>
      <c r="K1614" s="136"/>
      <c r="L1614" s="138"/>
      <c r="M1614" s="136"/>
    </row>
    <row r="1615" spans="8:13">
      <c r="H1615" s="614"/>
      <c r="I1615" s="137"/>
      <c r="J1615" s="136"/>
      <c r="K1615" s="136"/>
      <c r="L1615" s="138"/>
      <c r="M1615" s="136"/>
    </row>
    <row r="1616" spans="8:13">
      <c r="H1616" s="614"/>
      <c r="I1616" s="137"/>
      <c r="J1616" s="136"/>
      <c r="K1616" s="136"/>
      <c r="L1616" s="138"/>
      <c r="M1616" s="136"/>
    </row>
    <row r="1617" spans="8:13">
      <c r="H1617" s="614"/>
      <c r="I1617" s="137"/>
      <c r="J1617" s="136"/>
      <c r="K1617" s="136"/>
      <c r="L1617" s="138"/>
      <c r="M1617" s="136"/>
    </row>
    <row r="1618" spans="8:13">
      <c r="H1618" s="614"/>
      <c r="I1618" s="137"/>
      <c r="J1618" s="136"/>
      <c r="K1618" s="136"/>
      <c r="L1618" s="138"/>
      <c r="M1618" s="136"/>
    </row>
    <row r="1619" spans="8:13">
      <c r="H1619" s="614"/>
      <c r="I1619" s="137"/>
      <c r="J1619" s="136"/>
      <c r="K1619" s="136"/>
      <c r="L1619" s="138"/>
      <c r="M1619" s="136"/>
    </row>
    <row r="1620" spans="8:13">
      <c r="H1620" s="614"/>
      <c r="I1620" s="137"/>
      <c r="J1620" s="136"/>
      <c r="K1620" s="136"/>
      <c r="L1620" s="138"/>
      <c r="M1620" s="136"/>
    </row>
    <row r="1621" spans="8:13">
      <c r="H1621" s="614"/>
      <c r="I1621" s="137"/>
      <c r="J1621" s="136"/>
      <c r="K1621" s="136"/>
      <c r="L1621" s="138"/>
      <c r="M1621" s="136"/>
    </row>
    <row r="1622" spans="8:13">
      <c r="H1622" s="614"/>
      <c r="I1622" s="137"/>
      <c r="J1622" s="136"/>
      <c r="K1622" s="136"/>
      <c r="L1622" s="138"/>
      <c r="M1622" s="136"/>
    </row>
    <row r="1623" spans="8:13">
      <c r="H1623" s="614"/>
      <c r="I1623" s="137"/>
      <c r="J1623" s="136"/>
      <c r="K1623" s="136"/>
      <c r="L1623" s="138"/>
      <c r="M1623" s="136"/>
    </row>
    <row r="1624" spans="8:13">
      <c r="H1624" s="614"/>
      <c r="I1624" s="137"/>
      <c r="J1624" s="136"/>
      <c r="K1624" s="136"/>
      <c r="L1624" s="138"/>
      <c r="M1624" s="136"/>
    </row>
    <row r="1625" spans="8:13">
      <c r="H1625" s="614"/>
      <c r="I1625" s="137"/>
      <c r="J1625" s="136"/>
      <c r="K1625" s="136"/>
      <c r="L1625" s="138"/>
      <c r="M1625" s="136"/>
    </row>
    <row r="1626" spans="8:13">
      <c r="H1626" s="614"/>
      <c r="I1626" s="137"/>
      <c r="J1626" s="136"/>
      <c r="K1626" s="136"/>
      <c r="L1626" s="138"/>
      <c r="M1626" s="136"/>
    </row>
    <row r="1627" spans="8:13">
      <c r="H1627" s="614"/>
      <c r="I1627" s="137"/>
      <c r="J1627" s="136"/>
      <c r="K1627" s="136"/>
      <c r="L1627" s="138"/>
      <c r="M1627" s="136"/>
    </row>
    <row r="1628" spans="8:13">
      <c r="H1628" s="614"/>
      <c r="I1628" s="137"/>
      <c r="J1628" s="136"/>
      <c r="K1628" s="136"/>
      <c r="L1628" s="138"/>
      <c r="M1628" s="136"/>
    </row>
    <row r="1629" spans="8:13">
      <c r="H1629" s="614"/>
      <c r="I1629" s="137"/>
      <c r="J1629" s="136"/>
      <c r="K1629" s="136"/>
      <c r="L1629" s="138"/>
      <c r="M1629" s="136"/>
    </row>
    <row r="1630" spans="8:13">
      <c r="H1630" s="614"/>
      <c r="I1630" s="137"/>
      <c r="J1630" s="136"/>
      <c r="K1630" s="136"/>
      <c r="L1630" s="138"/>
      <c r="M1630" s="136"/>
    </row>
    <row r="1631" spans="8:13">
      <c r="H1631" s="614"/>
      <c r="I1631" s="137"/>
      <c r="J1631" s="136"/>
      <c r="K1631" s="136"/>
      <c r="L1631" s="138"/>
      <c r="M1631" s="136"/>
    </row>
    <row r="1632" spans="8:13">
      <c r="H1632" s="614"/>
      <c r="I1632" s="137"/>
      <c r="J1632" s="136"/>
      <c r="K1632" s="136"/>
      <c r="L1632" s="138"/>
      <c r="M1632" s="136"/>
    </row>
    <row r="1633" spans="8:13">
      <c r="H1633" s="614"/>
      <c r="I1633" s="137"/>
      <c r="J1633" s="136"/>
      <c r="K1633" s="136"/>
      <c r="L1633" s="138"/>
      <c r="M1633" s="136"/>
    </row>
    <row r="1634" spans="8:13">
      <c r="H1634" s="614"/>
      <c r="I1634" s="137"/>
      <c r="J1634" s="136"/>
      <c r="K1634" s="136"/>
      <c r="L1634" s="138"/>
      <c r="M1634" s="136"/>
    </row>
    <row r="1635" spans="8:13">
      <c r="H1635" s="614"/>
      <c r="I1635" s="137"/>
      <c r="J1635" s="136"/>
      <c r="K1635" s="136"/>
      <c r="L1635" s="138"/>
      <c r="M1635" s="136"/>
    </row>
    <row r="1636" spans="8:13">
      <c r="H1636" s="614"/>
      <c r="I1636" s="137"/>
      <c r="J1636" s="136"/>
      <c r="K1636" s="136"/>
      <c r="L1636" s="138"/>
      <c r="M1636" s="136"/>
    </row>
    <row r="1637" spans="8:13">
      <c r="H1637" s="614"/>
      <c r="I1637" s="137"/>
      <c r="J1637" s="136"/>
      <c r="K1637" s="136"/>
      <c r="L1637" s="138"/>
      <c r="M1637" s="136"/>
    </row>
    <row r="1638" spans="8:13">
      <c r="H1638" s="614"/>
      <c r="I1638" s="137"/>
      <c r="J1638" s="136"/>
      <c r="K1638" s="136"/>
      <c r="L1638" s="138"/>
      <c r="M1638" s="136"/>
    </row>
    <row r="1639" spans="8:13">
      <c r="H1639" s="614"/>
      <c r="I1639" s="137"/>
      <c r="J1639" s="136"/>
      <c r="K1639" s="136"/>
      <c r="L1639" s="138"/>
      <c r="M1639" s="136"/>
    </row>
    <row r="1640" spans="8:13">
      <c r="H1640" s="614"/>
      <c r="I1640" s="137"/>
      <c r="J1640" s="136"/>
      <c r="K1640" s="136"/>
      <c r="L1640" s="138"/>
      <c r="M1640" s="136"/>
    </row>
    <row r="1641" spans="8:13">
      <c r="H1641" s="614"/>
      <c r="I1641" s="137"/>
      <c r="J1641" s="136"/>
      <c r="K1641" s="136"/>
      <c r="L1641" s="138"/>
      <c r="M1641" s="136"/>
    </row>
    <row r="1642" spans="8:13">
      <c r="H1642" s="614"/>
      <c r="I1642" s="137"/>
      <c r="J1642" s="136"/>
      <c r="K1642" s="136"/>
      <c r="L1642" s="138"/>
      <c r="M1642" s="136"/>
    </row>
    <row r="1643" spans="8:13">
      <c r="H1643" s="614"/>
      <c r="I1643" s="137"/>
      <c r="J1643" s="136"/>
      <c r="K1643" s="136"/>
      <c r="L1643" s="138"/>
      <c r="M1643" s="136"/>
    </row>
    <row r="1644" spans="8:13">
      <c r="H1644" s="614"/>
      <c r="I1644" s="137"/>
      <c r="J1644" s="136"/>
      <c r="K1644" s="136"/>
      <c r="L1644" s="138"/>
      <c r="M1644" s="136"/>
    </row>
    <row r="1645" spans="8:13">
      <c r="H1645" s="614"/>
      <c r="I1645" s="137"/>
      <c r="J1645" s="136"/>
      <c r="K1645" s="136"/>
      <c r="L1645" s="138"/>
      <c r="M1645" s="136"/>
    </row>
    <row r="1646" spans="8:13">
      <c r="H1646" s="614"/>
      <c r="I1646" s="137"/>
      <c r="J1646" s="136"/>
      <c r="K1646" s="136"/>
      <c r="L1646" s="138"/>
      <c r="M1646" s="136"/>
    </row>
    <row r="1647" spans="8:13">
      <c r="H1647" s="614"/>
      <c r="I1647" s="137"/>
      <c r="J1647" s="136"/>
      <c r="K1647" s="136"/>
      <c r="L1647" s="138"/>
      <c r="M1647" s="136"/>
    </row>
    <row r="1648" spans="8:13">
      <c r="H1648" s="614"/>
      <c r="I1648" s="137"/>
      <c r="J1648" s="136"/>
      <c r="K1648" s="136"/>
      <c r="L1648" s="138"/>
      <c r="M1648" s="136"/>
    </row>
    <row r="1649" spans="8:13">
      <c r="H1649" s="614"/>
      <c r="I1649" s="137"/>
      <c r="J1649" s="136"/>
      <c r="K1649" s="136"/>
      <c r="L1649" s="138"/>
      <c r="M1649" s="136"/>
    </row>
    <row r="1650" spans="8:13">
      <c r="H1650" s="614"/>
      <c r="I1650" s="137"/>
      <c r="J1650" s="136"/>
      <c r="K1650" s="136"/>
      <c r="L1650" s="138"/>
      <c r="M1650" s="136"/>
    </row>
    <row r="1651" spans="8:13">
      <c r="H1651" s="614"/>
      <c r="I1651" s="137"/>
      <c r="J1651" s="136"/>
      <c r="K1651" s="136"/>
      <c r="L1651" s="138"/>
      <c r="M1651" s="136"/>
    </row>
    <row r="1652" spans="8:13">
      <c r="H1652" s="614"/>
      <c r="I1652" s="137"/>
      <c r="J1652" s="136"/>
      <c r="K1652" s="136"/>
      <c r="L1652" s="138"/>
      <c r="M1652" s="136"/>
    </row>
    <row r="1653" spans="8:13">
      <c r="H1653" s="614"/>
      <c r="I1653" s="137"/>
      <c r="J1653" s="136"/>
      <c r="K1653" s="136"/>
      <c r="L1653" s="138"/>
      <c r="M1653" s="136"/>
    </row>
    <row r="1654" spans="8:13">
      <c r="H1654" s="614"/>
      <c r="I1654" s="137"/>
      <c r="J1654" s="136"/>
      <c r="K1654" s="136"/>
      <c r="L1654" s="138"/>
      <c r="M1654" s="136"/>
    </row>
    <row r="1655" spans="8:13">
      <c r="H1655" s="614"/>
      <c r="I1655" s="137"/>
      <c r="J1655" s="136"/>
      <c r="K1655" s="136"/>
      <c r="L1655" s="138"/>
      <c r="M1655" s="136"/>
    </row>
    <row r="1656" spans="8:13">
      <c r="H1656" s="614"/>
      <c r="I1656" s="137"/>
      <c r="J1656" s="136"/>
      <c r="K1656" s="136"/>
      <c r="L1656" s="138"/>
      <c r="M1656" s="136"/>
    </row>
    <row r="1657" spans="8:13">
      <c r="H1657" s="614"/>
      <c r="I1657" s="137"/>
      <c r="J1657" s="136"/>
      <c r="K1657" s="136"/>
      <c r="L1657" s="138"/>
      <c r="M1657" s="136"/>
    </row>
    <row r="1658" spans="8:13">
      <c r="H1658" s="614"/>
      <c r="I1658" s="137"/>
      <c r="J1658" s="136"/>
      <c r="K1658" s="136"/>
      <c r="L1658" s="138"/>
      <c r="M1658" s="136"/>
    </row>
    <row r="1659" spans="8:13">
      <c r="H1659" s="614"/>
      <c r="I1659" s="137"/>
      <c r="J1659" s="136"/>
      <c r="K1659" s="136"/>
      <c r="L1659" s="138"/>
      <c r="M1659" s="136"/>
    </row>
    <row r="1660" spans="8:13">
      <c r="H1660" s="614"/>
      <c r="I1660" s="137"/>
      <c r="J1660" s="136"/>
      <c r="K1660" s="136"/>
      <c r="L1660" s="138"/>
      <c r="M1660" s="136"/>
    </row>
    <row r="1661" spans="8:13">
      <c r="H1661" s="614"/>
      <c r="I1661" s="137"/>
      <c r="J1661" s="136"/>
      <c r="K1661" s="136"/>
      <c r="L1661" s="138"/>
      <c r="M1661" s="136"/>
    </row>
    <row r="1662" spans="8:13">
      <c r="H1662" s="614"/>
      <c r="I1662" s="137"/>
      <c r="J1662" s="136"/>
      <c r="K1662" s="136"/>
      <c r="L1662" s="138"/>
      <c r="M1662" s="136"/>
    </row>
    <row r="1663" spans="8:13">
      <c r="H1663" s="614"/>
      <c r="I1663" s="137"/>
      <c r="J1663" s="136"/>
      <c r="K1663" s="136"/>
      <c r="L1663" s="138"/>
      <c r="M1663" s="136"/>
    </row>
    <row r="1664" spans="8:13">
      <c r="H1664" s="614"/>
      <c r="I1664" s="137"/>
      <c r="J1664" s="136"/>
      <c r="K1664" s="136"/>
      <c r="L1664" s="138"/>
      <c r="M1664" s="136"/>
    </row>
    <row r="1665" spans="8:13">
      <c r="H1665" s="614"/>
      <c r="I1665" s="137"/>
      <c r="J1665" s="136"/>
      <c r="K1665" s="136"/>
      <c r="L1665" s="138"/>
      <c r="M1665" s="136"/>
    </row>
    <row r="1666" spans="8:13">
      <c r="H1666" s="614"/>
      <c r="I1666" s="137"/>
      <c r="J1666" s="136"/>
      <c r="K1666" s="136"/>
      <c r="L1666" s="138"/>
      <c r="M1666" s="136"/>
    </row>
    <row r="1667" spans="8:13">
      <c r="H1667" s="614"/>
      <c r="I1667" s="137"/>
      <c r="J1667" s="136"/>
      <c r="K1667" s="136"/>
      <c r="L1667" s="138"/>
      <c r="M1667" s="136"/>
    </row>
    <row r="1668" spans="8:13">
      <c r="H1668" s="614"/>
      <c r="I1668" s="137"/>
      <c r="J1668" s="136"/>
      <c r="K1668" s="136"/>
      <c r="L1668" s="138"/>
      <c r="M1668" s="136"/>
    </row>
    <row r="1669" spans="8:13">
      <c r="H1669" s="614"/>
      <c r="I1669" s="137"/>
      <c r="J1669" s="136"/>
      <c r="K1669" s="136"/>
      <c r="L1669" s="138"/>
      <c r="M1669" s="136"/>
    </row>
    <row r="1670" spans="8:13">
      <c r="H1670" s="614"/>
      <c r="I1670" s="137"/>
      <c r="J1670" s="136"/>
      <c r="K1670" s="136"/>
      <c r="L1670" s="138"/>
      <c r="M1670" s="136"/>
    </row>
    <row r="1671" spans="8:13">
      <c r="H1671" s="614"/>
      <c r="I1671" s="137"/>
      <c r="J1671" s="136"/>
      <c r="K1671" s="136"/>
      <c r="L1671" s="138"/>
      <c r="M1671" s="136"/>
    </row>
    <row r="1672" spans="8:13">
      <c r="H1672" s="614"/>
      <c r="I1672" s="137"/>
      <c r="J1672" s="136"/>
      <c r="K1672" s="136"/>
      <c r="L1672" s="138"/>
      <c r="M1672" s="136"/>
    </row>
    <row r="1673" spans="8:13">
      <c r="H1673" s="614"/>
      <c r="I1673" s="137"/>
      <c r="J1673" s="136"/>
      <c r="K1673" s="136"/>
      <c r="L1673" s="138"/>
      <c r="M1673" s="136"/>
    </row>
    <row r="1674" spans="8:13">
      <c r="H1674" s="614"/>
      <c r="I1674" s="137"/>
      <c r="J1674" s="136"/>
      <c r="K1674" s="136"/>
      <c r="L1674" s="138"/>
      <c r="M1674" s="136"/>
    </row>
    <row r="1675" spans="8:13">
      <c r="H1675" s="614"/>
      <c r="I1675" s="137"/>
      <c r="J1675" s="136"/>
      <c r="K1675" s="136"/>
      <c r="L1675" s="138"/>
      <c r="M1675" s="136"/>
    </row>
    <row r="1676" spans="8:13">
      <c r="H1676" s="614"/>
      <c r="I1676" s="137"/>
      <c r="J1676" s="136"/>
      <c r="K1676" s="136"/>
      <c r="L1676" s="138"/>
      <c r="M1676" s="136"/>
    </row>
    <row r="1677" spans="8:13">
      <c r="H1677" s="614"/>
      <c r="I1677" s="137"/>
      <c r="J1677" s="136"/>
      <c r="K1677" s="136"/>
      <c r="L1677" s="138"/>
      <c r="M1677" s="136"/>
    </row>
    <row r="1678" spans="8:13">
      <c r="H1678" s="614"/>
      <c r="I1678" s="137"/>
      <c r="J1678" s="136"/>
      <c r="K1678" s="136"/>
      <c r="L1678" s="138"/>
      <c r="M1678" s="136"/>
    </row>
    <row r="1679" spans="8:13">
      <c r="H1679" s="614"/>
      <c r="I1679" s="137"/>
      <c r="J1679" s="136"/>
      <c r="K1679" s="136"/>
      <c r="L1679" s="138"/>
      <c r="M1679" s="136"/>
    </row>
    <row r="1680" spans="8:13">
      <c r="H1680" s="614"/>
      <c r="I1680" s="137"/>
      <c r="J1680" s="136"/>
      <c r="K1680" s="136"/>
      <c r="L1680" s="138"/>
      <c r="M1680" s="136"/>
    </row>
    <row r="1681" spans="8:13">
      <c r="H1681" s="614"/>
      <c r="I1681" s="137"/>
      <c r="J1681" s="136"/>
      <c r="K1681" s="136"/>
      <c r="L1681" s="138"/>
      <c r="M1681" s="136"/>
    </row>
    <row r="1682" spans="8:13">
      <c r="H1682" s="614"/>
      <c r="I1682" s="137"/>
      <c r="J1682" s="136"/>
      <c r="K1682" s="136"/>
      <c r="L1682" s="138"/>
      <c r="M1682" s="136"/>
    </row>
    <row r="1683" spans="8:13">
      <c r="H1683" s="614"/>
      <c r="I1683" s="137"/>
      <c r="J1683" s="136"/>
      <c r="K1683" s="136"/>
      <c r="L1683" s="138"/>
      <c r="M1683" s="136"/>
    </row>
    <row r="1684" spans="8:13">
      <c r="H1684" s="614"/>
      <c r="I1684" s="137"/>
      <c r="J1684" s="136"/>
      <c r="K1684" s="136"/>
      <c r="L1684" s="138"/>
      <c r="M1684" s="136"/>
    </row>
    <row r="1685" spans="8:13">
      <c r="H1685" s="614"/>
      <c r="I1685" s="137"/>
      <c r="J1685" s="136"/>
      <c r="K1685" s="136"/>
      <c r="L1685" s="138"/>
      <c r="M1685" s="136"/>
    </row>
    <row r="1686" spans="8:13">
      <c r="H1686" s="614"/>
      <c r="I1686" s="137"/>
      <c r="J1686" s="136"/>
      <c r="K1686" s="136"/>
      <c r="L1686" s="138"/>
      <c r="M1686" s="136"/>
    </row>
    <row r="1687" spans="8:13">
      <c r="H1687" s="614"/>
      <c r="I1687" s="137"/>
      <c r="J1687" s="136"/>
      <c r="K1687" s="136"/>
      <c r="L1687" s="138"/>
      <c r="M1687" s="136"/>
    </row>
    <row r="1688" spans="8:13">
      <c r="H1688" s="614"/>
      <c r="I1688" s="137"/>
      <c r="J1688" s="136"/>
      <c r="K1688" s="136"/>
      <c r="L1688" s="138"/>
      <c r="M1688" s="136"/>
    </row>
    <row r="1689" spans="8:13">
      <c r="H1689" s="614"/>
      <c r="I1689" s="137"/>
      <c r="J1689" s="136"/>
      <c r="K1689" s="136"/>
      <c r="L1689" s="138"/>
      <c r="M1689" s="136"/>
    </row>
    <row r="1690" spans="8:13">
      <c r="H1690" s="614"/>
      <c r="I1690" s="137"/>
      <c r="J1690" s="136"/>
      <c r="K1690" s="136"/>
      <c r="L1690" s="138"/>
      <c r="M1690" s="136"/>
    </row>
    <row r="1691" spans="8:13">
      <c r="H1691" s="614"/>
      <c r="I1691" s="137"/>
      <c r="J1691" s="136"/>
      <c r="K1691" s="136"/>
      <c r="L1691" s="138"/>
      <c r="M1691" s="136"/>
    </row>
    <row r="1692" spans="8:13">
      <c r="H1692" s="614"/>
      <c r="I1692" s="137"/>
      <c r="J1692" s="136"/>
      <c r="K1692" s="136"/>
      <c r="L1692" s="138"/>
      <c r="M1692" s="136"/>
    </row>
    <row r="1693" spans="8:13">
      <c r="H1693" s="614"/>
      <c r="I1693" s="137"/>
      <c r="J1693" s="136"/>
      <c r="K1693" s="136"/>
      <c r="L1693" s="138"/>
      <c r="M1693" s="136"/>
    </row>
    <row r="1694" spans="8:13">
      <c r="H1694" s="614"/>
      <c r="I1694" s="137"/>
      <c r="J1694" s="136"/>
      <c r="K1694" s="136"/>
      <c r="L1694" s="138"/>
      <c r="M1694" s="136"/>
    </row>
    <row r="1695" spans="8:13">
      <c r="H1695" s="614"/>
      <c r="I1695" s="137"/>
      <c r="J1695" s="136"/>
      <c r="K1695" s="136"/>
      <c r="L1695" s="138"/>
      <c r="M1695" s="136"/>
    </row>
    <row r="1696" spans="8:13">
      <c r="H1696" s="614"/>
      <c r="I1696" s="137"/>
      <c r="J1696" s="136"/>
      <c r="K1696" s="136"/>
      <c r="L1696" s="138"/>
      <c r="M1696" s="136"/>
    </row>
    <row r="1697" spans="8:13">
      <c r="H1697" s="614"/>
      <c r="I1697" s="137"/>
      <c r="J1697" s="136"/>
      <c r="K1697" s="136"/>
      <c r="L1697" s="138"/>
      <c r="M1697" s="136"/>
    </row>
    <row r="1698" spans="8:13">
      <c r="H1698" s="614"/>
      <c r="I1698" s="137"/>
      <c r="J1698" s="136"/>
      <c r="K1698" s="136"/>
      <c r="L1698" s="138"/>
      <c r="M1698" s="136"/>
    </row>
    <row r="1699" spans="8:13">
      <c r="H1699" s="614"/>
      <c r="I1699" s="137"/>
      <c r="J1699" s="136"/>
      <c r="K1699" s="136"/>
      <c r="L1699" s="138"/>
      <c r="M1699" s="136"/>
    </row>
    <row r="1700" spans="8:13">
      <c r="H1700" s="614"/>
      <c r="I1700" s="137"/>
      <c r="J1700" s="136"/>
      <c r="K1700" s="136"/>
      <c r="L1700" s="138"/>
      <c r="M1700" s="136"/>
    </row>
    <row r="1701" spans="8:13">
      <c r="H1701" s="614"/>
      <c r="I1701" s="137"/>
      <c r="J1701" s="136"/>
      <c r="K1701" s="136"/>
      <c r="L1701" s="138"/>
      <c r="M1701" s="136"/>
    </row>
    <row r="1702" spans="8:13">
      <c r="H1702" s="614"/>
      <c r="I1702" s="137"/>
      <c r="J1702" s="136"/>
      <c r="K1702" s="136"/>
      <c r="L1702" s="138"/>
      <c r="M1702" s="136"/>
    </row>
    <row r="1703" spans="8:13">
      <c r="H1703" s="614"/>
      <c r="I1703" s="137"/>
      <c r="J1703" s="136"/>
      <c r="K1703" s="136"/>
      <c r="L1703" s="138"/>
      <c r="M1703" s="136"/>
    </row>
    <row r="1704" spans="8:13">
      <c r="H1704" s="614"/>
      <c r="I1704" s="137"/>
      <c r="J1704" s="136"/>
      <c r="K1704" s="136"/>
      <c r="L1704" s="138"/>
      <c r="M1704" s="136"/>
    </row>
    <row r="1705" spans="8:13">
      <c r="H1705" s="614"/>
      <c r="I1705" s="137"/>
      <c r="J1705" s="136"/>
      <c r="K1705" s="136"/>
      <c r="L1705" s="138"/>
      <c r="M1705" s="136"/>
    </row>
    <row r="1706" spans="8:13">
      <c r="H1706" s="614"/>
      <c r="I1706" s="137"/>
      <c r="J1706" s="136"/>
      <c r="K1706" s="136"/>
      <c r="L1706" s="138"/>
      <c r="M1706" s="136"/>
    </row>
    <row r="1707" spans="8:13">
      <c r="H1707" s="614"/>
      <c r="I1707" s="137"/>
      <c r="J1707" s="136"/>
      <c r="K1707" s="136"/>
      <c r="L1707" s="138"/>
      <c r="M1707" s="136"/>
    </row>
    <row r="1708" spans="8:13">
      <c r="H1708" s="614"/>
      <c r="I1708" s="137"/>
      <c r="J1708" s="136"/>
      <c r="K1708" s="136"/>
      <c r="L1708" s="138"/>
      <c r="M1708" s="136"/>
    </row>
    <row r="1709" spans="8:13">
      <c r="H1709" s="614"/>
      <c r="I1709" s="137"/>
      <c r="J1709" s="136"/>
      <c r="K1709" s="136"/>
      <c r="L1709" s="138"/>
      <c r="M1709" s="136"/>
    </row>
    <row r="1710" spans="8:13">
      <c r="H1710" s="614"/>
      <c r="I1710" s="137"/>
      <c r="J1710" s="136"/>
      <c r="K1710" s="136"/>
      <c r="L1710" s="138"/>
      <c r="M1710" s="136"/>
    </row>
    <row r="1711" spans="8:13">
      <c r="H1711" s="614"/>
      <c r="I1711" s="137"/>
      <c r="J1711" s="136"/>
      <c r="K1711" s="136"/>
      <c r="L1711" s="138"/>
      <c r="M1711" s="136"/>
    </row>
    <row r="1712" spans="8:13">
      <c r="H1712" s="614"/>
      <c r="I1712" s="137"/>
      <c r="J1712" s="136"/>
      <c r="K1712" s="136"/>
      <c r="L1712" s="138"/>
      <c r="M1712" s="136"/>
    </row>
    <row r="1713" spans="8:13">
      <c r="H1713" s="614"/>
      <c r="I1713" s="137"/>
      <c r="J1713" s="136"/>
      <c r="K1713" s="136"/>
      <c r="L1713" s="138"/>
      <c r="M1713" s="136"/>
    </row>
    <row r="1714" spans="8:13">
      <c r="H1714" s="614"/>
      <c r="I1714" s="137"/>
      <c r="J1714" s="136"/>
      <c r="K1714" s="136"/>
      <c r="L1714" s="138"/>
      <c r="M1714" s="136"/>
    </row>
    <row r="1715" spans="8:13">
      <c r="H1715" s="614"/>
      <c r="I1715" s="137"/>
      <c r="J1715" s="136"/>
      <c r="K1715" s="136"/>
      <c r="L1715" s="138"/>
      <c r="M1715" s="136"/>
    </row>
    <row r="1716" spans="8:13">
      <c r="H1716" s="614"/>
      <c r="I1716" s="137"/>
      <c r="J1716" s="136"/>
      <c r="K1716" s="136"/>
      <c r="L1716" s="138"/>
      <c r="M1716" s="136"/>
    </row>
    <row r="1717" spans="8:13">
      <c r="H1717" s="614"/>
      <c r="I1717" s="137"/>
      <c r="J1717" s="136"/>
      <c r="K1717" s="136"/>
      <c r="L1717" s="138"/>
      <c r="M1717" s="136"/>
    </row>
    <row r="1718" spans="8:13">
      <c r="H1718" s="614"/>
      <c r="I1718" s="137"/>
      <c r="J1718" s="136"/>
      <c r="K1718" s="136"/>
      <c r="L1718" s="138"/>
      <c r="M1718" s="136"/>
    </row>
    <row r="1719" spans="8:13">
      <c r="H1719" s="614"/>
      <c r="I1719" s="137"/>
      <c r="J1719" s="136"/>
      <c r="K1719" s="136"/>
      <c r="L1719" s="138"/>
      <c r="M1719" s="136"/>
    </row>
    <row r="1720" spans="8:13">
      <c r="H1720" s="614"/>
      <c r="I1720" s="137"/>
      <c r="J1720" s="136"/>
      <c r="K1720" s="136"/>
      <c r="L1720" s="138"/>
      <c r="M1720" s="136"/>
    </row>
    <row r="1721" spans="8:13">
      <c r="H1721" s="614"/>
      <c r="I1721" s="137"/>
      <c r="J1721" s="136"/>
      <c r="K1721" s="136"/>
      <c r="L1721" s="138"/>
      <c r="M1721" s="136"/>
    </row>
    <row r="1722" spans="8:13">
      <c r="H1722" s="614"/>
      <c r="I1722" s="137"/>
      <c r="J1722" s="136"/>
      <c r="K1722" s="136"/>
      <c r="L1722" s="138"/>
      <c r="M1722" s="136"/>
    </row>
    <row r="1723" spans="8:13">
      <c r="H1723" s="614"/>
      <c r="I1723" s="137"/>
      <c r="J1723" s="136"/>
      <c r="K1723" s="136"/>
      <c r="L1723" s="138"/>
      <c r="M1723" s="136"/>
    </row>
    <row r="1724" spans="8:13">
      <c r="H1724" s="614"/>
      <c r="I1724" s="137"/>
      <c r="J1724" s="136"/>
      <c r="K1724" s="136"/>
      <c r="L1724" s="138"/>
      <c r="M1724" s="136"/>
    </row>
    <row r="1725" spans="8:13">
      <c r="H1725" s="614"/>
      <c r="I1725" s="137"/>
      <c r="J1725" s="136"/>
      <c r="K1725" s="136"/>
      <c r="L1725" s="138"/>
      <c r="M1725" s="136"/>
    </row>
    <row r="1726" spans="8:13">
      <c r="H1726" s="614"/>
      <c r="I1726" s="137"/>
      <c r="J1726" s="136"/>
      <c r="K1726" s="136"/>
      <c r="L1726" s="138"/>
      <c r="M1726" s="136"/>
    </row>
    <row r="1727" spans="8:13">
      <c r="H1727" s="614"/>
      <c r="I1727" s="137"/>
      <c r="J1727" s="136"/>
      <c r="K1727" s="136"/>
      <c r="L1727" s="138"/>
      <c r="M1727" s="136"/>
    </row>
    <row r="1728" spans="8:13">
      <c r="H1728" s="614"/>
      <c r="I1728" s="137"/>
      <c r="J1728" s="136"/>
      <c r="K1728" s="136"/>
      <c r="L1728" s="138"/>
      <c r="M1728" s="136"/>
    </row>
    <row r="1729" spans="8:13">
      <c r="H1729" s="614"/>
      <c r="I1729" s="137"/>
      <c r="J1729" s="136"/>
      <c r="K1729" s="136"/>
      <c r="L1729" s="138"/>
      <c r="M1729" s="136"/>
    </row>
    <row r="1730" spans="8:13">
      <c r="H1730" s="614"/>
      <c r="I1730" s="137"/>
      <c r="J1730" s="136"/>
      <c r="K1730" s="136"/>
      <c r="L1730" s="138"/>
      <c r="M1730" s="136"/>
    </row>
    <row r="1731" spans="8:13">
      <c r="H1731" s="614"/>
      <c r="I1731" s="137"/>
      <c r="J1731" s="136"/>
      <c r="K1731" s="136"/>
      <c r="L1731" s="138"/>
      <c r="M1731" s="136"/>
    </row>
    <row r="1732" spans="8:13">
      <c r="H1732" s="614"/>
      <c r="I1732" s="137"/>
      <c r="J1732" s="136"/>
      <c r="K1732" s="136"/>
      <c r="L1732" s="138"/>
      <c r="M1732" s="136"/>
    </row>
    <row r="1733" spans="8:13">
      <c r="H1733" s="614"/>
      <c r="I1733" s="137"/>
      <c r="J1733" s="136"/>
      <c r="K1733" s="136"/>
      <c r="L1733" s="138"/>
      <c r="M1733" s="136"/>
    </row>
    <row r="1734" spans="8:13">
      <c r="H1734" s="614"/>
      <c r="I1734" s="137"/>
      <c r="J1734" s="136"/>
      <c r="K1734" s="136"/>
      <c r="L1734" s="138"/>
      <c r="M1734" s="136"/>
    </row>
    <row r="1735" spans="8:13">
      <c r="H1735" s="614"/>
      <c r="I1735" s="137"/>
      <c r="J1735" s="136"/>
      <c r="K1735" s="136"/>
      <c r="L1735" s="138"/>
      <c r="M1735" s="136"/>
    </row>
    <row r="1736" spans="8:13">
      <c r="H1736" s="614"/>
      <c r="I1736" s="137"/>
      <c r="J1736" s="136"/>
      <c r="K1736" s="136"/>
      <c r="L1736" s="138"/>
      <c r="M1736" s="136"/>
    </row>
    <row r="1737" spans="8:13">
      <c r="H1737" s="614"/>
      <c r="I1737" s="137"/>
      <c r="J1737" s="136"/>
      <c r="K1737" s="136"/>
      <c r="L1737" s="138"/>
      <c r="M1737" s="136"/>
    </row>
    <row r="1738" spans="8:13">
      <c r="H1738" s="614"/>
      <c r="I1738" s="137"/>
      <c r="J1738" s="136"/>
      <c r="K1738" s="136"/>
      <c r="L1738" s="138"/>
      <c r="M1738" s="136"/>
    </row>
    <row r="1739" spans="8:13">
      <c r="H1739" s="614"/>
      <c r="I1739" s="137"/>
      <c r="J1739" s="136"/>
      <c r="K1739" s="136"/>
      <c r="L1739" s="138"/>
      <c r="M1739" s="136"/>
    </row>
    <row r="1740" spans="8:13">
      <c r="H1740" s="614"/>
      <c r="I1740" s="137"/>
      <c r="J1740" s="136"/>
      <c r="K1740" s="136"/>
      <c r="L1740" s="138"/>
      <c r="M1740" s="136"/>
    </row>
    <row r="1741" spans="8:13">
      <c r="H1741" s="614"/>
      <c r="I1741" s="137"/>
      <c r="J1741" s="136"/>
      <c r="K1741" s="136"/>
      <c r="L1741" s="138"/>
      <c r="M1741" s="136"/>
    </row>
    <row r="1742" spans="8:13">
      <c r="H1742" s="614"/>
      <c r="I1742" s="137"/>
      <c r="J1742" s="136"/>
      <c r="K1742" s="136"/>
      <c r="L1742" s="138"/>
      <c r="M1742" s="136"/>
    </row>
    <row r="1743" spans="8:13">
      <c r="H1743" s="614"/>
      <c r="I1743" s="137"/>
      <c r="J1743" s="136"/>
      <c r="K1743" s="136"/>
      <c r="L1743" s="138"/>
      <c r="M1743" s="136"/>
    </row>
    <row r="1744" spans="8:13">
      <c r="H1744" s="614"/>
      <c r="I1744" s="137"/>
      <c r="J1744" s="136"/>
      <c r="K1744" s="136"/>
      <c r="L1744" s="138"/>
      <c r="M1744" s="136"/>
    </row>
    <row r="1745" spans="8:13">
      <c r="H1745" s="614"/>
      <c r="I1745" s="137"/>
      <c r="J1745" s="136"/>
      <c r="K1745" s="136"/>
      <c r="L1745" s="138"/>
      <c r="M1745" s="136"/>
    </row>
    <row r="1746" spans="8:13">
      <c r="H1746" s="614"/>
      <c r="I1746" s="137"/>
      <c r="J1746" s="136"/>
      <c r="K1746" s="136"/>
      <c r="L1746" s="138"/>
      <c r="M1746" s="136"/>
    </row>
    <row r="1747" spans="8:13">
      <c r="H1747" s="614"/>
      <c r="I1747" s="137"/>
      <c r="J1747" s="136"/>
      <c r="K1747" s="136"/>
      <c r="L1747" s="138"/>
      <c r="M1747" s="136"/>
    </row>
    <row r="1748" spans="8:13">
      <c r="H1748" s="614"/>
      <c r="I1748" s="137"/>
      <c r="J1748" s="136"/>
      <c r="K1748" s="136"/>
      <c r="L1748" s="138"/>
      <c r="M1748" s="136"/>
    </row>
    <row r="1749" spans="8:13">
      <c r="H1749" s="614"/>
      <c r="I1749" s="137"/>
      <c r="J1749" s="136"/>
      <c r="K1749" s="136"/>
      <c r="L1749" s="138"/>
      <c r="M1749" s="136"/>
    </row>
    <row r="1750" spans="8:13">
      <c r="H1750" s="614"/>
      <c r="I1750" s="137"/>
      <c r="J1750" s="136"/>
      <c r="K1750" s="136"/>
      <c r="L1750" s="138"/>
      <c r="M1750" s="136"/>
    </row>
    <row r="1751" spans="8:13">
      <c r="H1751" s="614"/>
      <c r="I1751" s="137"/>
      <c r="J1751" s="136"/>
      <c r="K1751" s="136"/>
      <c r="L1751" s="138"/>
      <c r="M1751" s="136"/>
    </row>
    <row r="1752" spans="8:13">
      <c r="H1752" s="614"/>
      <c r="I1752" s="137"/>
      <c r="J1752" s="136"/>
      <c r="K1752" s="136"/>
      <c r="L1752" s="138"/>
      <c r="M1752" s="136"/>
    </row>
    <row r="1753" spans="8:13">
      <c r="H1753" s="614"/>
      <c r="I1753" s="137"/>
      <c r="J1753" s="136"/>
      <c r="K1753" s="136"/>
      <c r="L1753" s="138"/>
      <c r="M1753" s="136"/>
    </row>
    <row r="1754" spans="8:13">
      <c r="H1754" s="614"/>
      <c r="I1754" s="137"/>
      <c r="J1754" s="136"/>
      <c r="K1754" s="136"/>
      <c r="L1754" s="138"/>
      <c r="M1754" s="136"/>
    </row>
    <row r="1755" spans="8:13">
      <c r="H1755" s="614"/>
      <c r="I1755" s="137"/>
      <c r="J1755" s="136"/>
      <c r="K1755" s="136"/>
      <c r="L1755" s="138"/>
      <c r="M1755" s="136"/>
    </row>
    <row r="1756" spans="8:13">
      <c r="H1756" s="614"/>
      <c r="I1756" s="137"/>
      <c r="J1756" s="136"/>
      <c r="K1756" s="136"/>
      <c r="L1756" s="138"/>
      <c r="M1756" s="136"/>
    </row>
    <row r="1757" spans="8:13">
      <c r="H1757" s="614"/>
      <c r="I1757" s="137"/>
      <c r="J1757" s="136"/>
      <c r="K1757" s="136"/>
      <c r="L1757" s="138"/>
      <c r="M1757" s="136"/>
    </row>
    <row r="1758" spans="8:13">
      <c r="H1758" s="614"/>
      <c r="I1758" s="137"/>
      <c r="J1758" s="136"/>
      <c r="K1758" s="136"/>
      <c r="L1758" s="138"/>
      <c r="M1758" s="136"/>
    </row>
    <row r="1759" spans="8:13">
      <c r="H1759" s="614"/>
      <c r="I1759" s="137"/>
      <c r="J1759" s="136"/>
      <c r="K1759" s="136"/>
      <c r="L1759" s="138"/>
      <c r="M1759" s="136"/>
    </row>
    <row r="1760" spans="8:13">
      <c r="H1760" s="614"/>
      <c r="I1760" s="137"/>
      <c r="J1760" s="136"/>
      <c r="K1760" s="136"/>
      <c r="L1760" s="138"/>
      <c r="M1760" s="136"/>
    </row>
    <row r="1761" spans="8:13">
      <c r="H1761" s="614"/>
      <c r="I1761" s="137"/>
      <c r="J1761" s="136"/>
      <c r="K1761" s="136"/>
      <c r="L1761" s="138"/>
      <c r="M1761" s="136"/>
    </row>
    <row r="1762" spans="8:13">
      <c r="H1762" s="614"/>
      <c r="I1762" s="137"/>
      <c r="J1762" s="136"/>
      <c r="K1762" s="136"/>
      <c r="L1762" s="138"/>
      <c r="M1762" s="136"/>
    </row>
    <row r="1763" spans="8:13">
      <c r="H1763" s="614"/>
      <c r="I1763" s="137"/>
      <c r="J1763" s="136"/>
      <c r="K1763" s="136"/>
      <c r="L1763" s="138"/>
      <c r="M1763" s="136"/>
    </row>
    <row r="1764" spans="8:13">
      <c r="H1764" s="614"/>
      <c r="I1764" s="137"/>
      <c r="J1764" s="136"/>
      <c r="K1764" s="136"/>
      <c r="L1764" s="138"/>
      <c r="M1764" s="136"/>
    </row>
    <row r="1765" spans="8:13">
      <c r="H1765" s="614"/>
      <c r="I1765" s="137"/>
      <c r="J1765" s="136"/>
      <c r="K1765" s="136"/>
      <c r="L1765" s="138"/>
      <c r="M1765" s="136"/>
    </row>
    <row r="1766" spans="8:13">
      <c r="H1766" s="614"/>
      <c r="I1766" s="137"/>
      <c r="J1766" s="136"/>
      <c r="K1766" s="136"/>
      <c r="L1766" s="138"/>
      <c r="M1766" s="136"/>
    </row>
    <row r="1767" spans="8:13">
      <c r="H1767" s="614"/>
      <c r="I1767" s="137"/>
      <c r="J1767" s="136"/>
      <c r="K1767" s="136"/>
      <c r="L1767" s="138"/>
      <c r="M1767" s="136"/>
    </row>
    <row r="1768" spans="8:13">
      <c r="H1768" s="614"/>
      <c r="I1768" s="137"/>
      <c r="J1768" s="136"/>
      <c r="K1768" s="136"/>
      <c r="L1768" s="138"/>
      <c r="M1768" s="136"/>
    </row>
    <row r="1769" spans="8:13">
      <c r="H1769" s="614"/>
      <c r="I1769" s="137"/>
      <c r="J1769" s="136"/>
      <c r="K1769" s="136"/>
      <c r="L1769" s="138"/>
      <c r="M1769" s="136"/>
    </row>
    <row r="1770" spans="8:13">
      <c r="H1770" s="614"/>
      <c r="I1770" s="137"/>
      <c r="J1770" s="136"/>
      <c r="K1770" s="136"/>
      <c r="L1770" s="138"/>
      <c r="M1770" s="136"/>
    </row>
    <row r="1771" spans="8:13">
      <c r="H1771" s="614"/>
      <c r="I1771" s="137"/>
      <c r="J1771" s="136"/>
      <c r="K1771" s="136"/>
      <c r="L1771" s="138"/>
      <c r="M1771" s="136"/>
    </row>
    <row r="1772" spans="8:13">
      <c r="H1772" s="614"/>
      <c r="I1772" s="137"/>
      <c r="J1772" s="136"/>
      <c r="K1772" s="136"/>
      <c r="L1772" s="138"/>
      <c r="M1772" s="136"/>
    </row>
    <row r="1773" spans="8:13">
      <c r="H1773" s="614"/>
      <c r="I1773" s="137"/>
      <c r="J1773" s="136"/>
      <c r="K1773" s="136"/>
      <c r="L1773" s="138"/>
      <c r="M1773" s="136"/>
    </row>
    <row r="1774" spans="8:13">
      <c r="H1774" s="614"/>
      <c r="I1774" s="137"/>
      <c r="J1774" s="136"/>
      <c r="K1774" s="136"/>
      <c r="L1774" s="138"/>
      <c r="M1774" s="136"/>
    </row>
    <row r="1775" spans="8:13">
      <c r="H1775" s="614"/>
      <c r="I1775" s="137"/>
      <c r="J1775" s="136"/>
      <c r="K1775" s="136"/>
      <c r="L1775" s="138"/>
      <c r="M1775" s="136"/>
    </row>
    <row r="1776" spans="8:13">
      <c r="H1776" s="614"/>
      <c r="I1776" s="137"/>
      <c r="J1776" s="136"/>
      <c r="K1776" s="136"/>
      <c r="L1776" s="138"/>
      <c r="M1776" s="136"/>
    </row>
    <row r="1777" spans="8:13">
      <c r="H1777" s="614"/>
      <c r="I1777" s="137"/>
      <c r="J1777" s="136"/>
      <c r="K1777" s="136"/>
      <c r="L1777" s="138"/>
      <c r="M1777" s="136"/>
    </row>
    <row r="1778" spans="8:13">
      <c r="H1778" s="614"/>
      <c r="I1778" s="137"/>
      <c r="J1778" s="136"/>
      <c r="K1778" s="136"/>
      <c r="L1778" s="138"/>
      <c r="M1778" s="136"/>
    </row>
    <row r="1779" spans="8:13">
      <c r="H1779" s="614"/>
      <c r="I1779" s="137"/>
      <c r="J1779" s="136"/>
      <c r="K1779" s="136"/>
      <c r="L1779" s="138"/>
      <c r="M1779" s="136"/>
    </row>
    <row r="1780" spans="8:13">
      <c r="H1780" s="614"/>
      <c r="I1780" s="137"/>
      <c r="J1780" s="136"/>
      <c r="K1780" s="136"/>
      <c r="L1780" s="138"/>
      <c r="M1780" s="136"/>
    </row>
    <row r="1781" spans="8:13">
      <c r="H1781" s="614"/>
      <c r="I1781" s="137"/>
      <c r="J1781" s="136"/>
      <c r="K1781" s="136"/>
      <c r="L1781" s="138"/>
      <c r="M1781" s="136"/>
    </row>
    <row r="1782" spans="8:13">
      <c r="H1782" s="614"/>
      <c r="I1782" s="137"/>
      <c r="J1782" s="136"/>
      <c r="K1782" s="136"/>
      <c r="L1782" s="138"/>
      <c r="M1782" s="136"/>
    </row>
    <row r="1783" spans="8:13">
      <c r="H1783" s="614"/>
      <c r="I1783" s="137"/>
      <c r="J1783" s="136"/>
      <c r="K1783" s="136"/>
      <c r="L1783" s="138"/>
      <c r="M1783" s="136"/>
    </row>
    <row r="1784" spans="8:13">
      <c r="H1784" s="614"/>
      <c r="I1784" s="137"/>
      <c r="J1784" s="136"/>
      <c r="K1784" s="136"/>
      <c r="L1784" s="138"/>
      <c r="M1784" s="136"/>
    </row>
    <row r="1785" spans="8:13">
      <c r="H1785" s="614"/>
      <c r="I1785" s="137"/>
      <c r="J1785" s="136"/>
      <c r="K1785" s="136"/>
      <c r="L1785" s="138"/>
      <c r="M1785" s="136"/>
    </row>
    <row r="1786" spans="8:13">
      <c r="H1786" s="614"/>
      <c r="I1786" s="137"/>
      <c r="J1786" s="136"/>
      <c r="K1786" s="136"/>
      <c r="L1786" s="138"/>
      <c r="M1786" s="136"/>
    </row>
    <row r="1787" spans="8:13">
      <c r="H1787" s="614"/>
      <c r="I1787" s="137"/>
      <c r="J1787" s="136"/>
      <c r="K1787" s="136"/>
      <c r="L1787" s="138"/>
      <c r="M1787" s="136"/>
    </row>
    <row r="1788" spans="8:13">
      <c r="H1788" s="614"/>
      <c r="I1788" s="137"/>
      <c r="J1788" s="136"/>
      <c r="K1788" s="136"/>
      <c r="L1788" s="138"/>
      <c r="M1788" s="136"/>
    </row>
    <row r="1789" spans="8:13">
      <c r="H1789" s="614"/>
      <c r="I1789" s="137"/>
      <c r="J1789" s="136"/>
      <c r="K1789" s="136"/>
      <c r="L1789" s="138"/>
      <c r="M1789" s="136"/>
    </row>
    <row r="1790" spans="8:13">
      <c r="H1790" s="614"/>
      <c r="I1790" s="137"/>
      <c r="J1790" s="136"/>
      <c r="K1790" s="136"/>
      <c r="L1790" s="138"/>
      <c r="M1790" s="136"/>
    </row>
    <row r="1791" spans="8:13">
      <c r="H1791" s="614"/>
      <c r="I1791" s="137"/>
      <c r="J1791" s="136"/>
      <c r="K1791" s="136"/>
      <c r="L1791" s="138"/>
      <c r="M1791" s="136"/>
    </row>
    <row r="1792" spans="8:13">
      <c r="H1792" s="614"/>
      <c r="I1792" s="137"/>
      <c r="J1792" s="136"/>
      <c r="K1792" s="136"/>
      <c r="L1792" s="138"/>
      <c r="M1792" s="136"/>
    </row>
    <row r="1793" spans="8:13">
      <c r="H1793" s="614"/>
      <c r="I1793" s="137"/>
      <c r="J1793" s="136"/>
      <c r="K1793" s="136"/>
      <c r="L1793" s="138"/>
      <c r="M1793" s="136"/>
    </row>
    <row r="1794" spans="8:13">
      <c r="H1794" s="614"/>
      <c r="I1794" s="137"/>
      <c r="J1794" s="136"/>
      <c r="K1794" s="136"/>
      <c r="L1794" s="138"/>
      <c r="M1794" s="136"/>
    </row>
    <row r="1795" spans="8:13">
      <c r="H1795" s="614"/>
      <c r="I1795" s="137"/>
      <c r="J1795" s="136"/>
      <c r="K1795" s="136"/>
      <c r="L1795" s="138"/>
      <c r="M1795" s="136"/>
    </row>
    <row r="1796" spans="8:13">
      <c r="H1796" s="614"/>
      <c r="I1796" s="137"/>
      <c r="J1796" s="136"/>
      <c r="K1796" s="136"/>
      <c r="L1796" s="138"/>
      <c r="M1796" s="136"/>
    </row>
    <row r="1797" spans="8:13">
      <c r="H1797" s="614"/>
      <c r="I1797" s="137"/>
      <c r="J1797" s="136"/>
      <c r="K1797" s="136"/>
      <c r="L1797" s="138"/>
      <c r="M1797" s="136"/>
    </row>
    <row r="1798" spans="8:13">
      <c r="H1798" s="614"/>
      <c r="I1798" s="137"/>
      <c r="J1798" s="136"/>
      <c r="K1798" s="136"/>
      <c r="L1798" s="138"/>
      <c r="M1798" s="136"/>
    </row>
    <row r="1799" spans="8:13">
      <c r="H1799" s="614"/>
      <c r="I1799" s="137"/>
      <c r="J1799" s="136"/>
      <c r="K1799" s="136"/>
      <c r="L1799" s="138"/>
      <c r="M1799" s="136"/>
    </row>
    <row r="1800" spans="8:13">
      <c r="H1800" s="614"/>
      <c r="I1800" s="137"/>
      <c r="J1800" s="136"/>
      <c r="K1800" s="136"/>
      <c r="L1800" s="138"/>
      <c r="M1800" s="136"/>
    </row>
    <row r="1801" spans="8:13">
      <c r="H1801" s="614"/>
      <c r="I1801" s="137"/>
      <c r="J1801" s="136"/>
      <c r="K1801" s="136"/>
      <c r="L1801" s="138"/>
      <c r="M1801" s="136"/>
    </row>
    <row r="1802" spans="8:13">
      <c r="H1802" s="614"/>
      <c r="I1802" s="137"/>
      <c r="J1802" s="136"/>
      <c r="K1802" s="136"/>
      <c r="L1802" s="138"/>
      <c r="M1802" s="136"/>
    </row>
    <row r="1803" spans="8:13">
      <c r="H1803" s="614"/>
      <c r="I1803" s="137"/>
      <c r="J1803" s="136"/>
      <c r="K1803" s="136"/>
      <c r="L1803" s="138"/>
      <c r="M1803" s="136"/>
    </row>
    <row r="1804" spans="8:13">
      <c r="H1804" s="614"/>
      <c r="I1804" s="137"/>
      <c r="J1804" s="136"/>
      <c r="K1804" s="136"/>
      <c r="L1804" s="138"/>
      <c r="M1804" s="136"/>
    </row>
    <row r="1805" spans="8:13">
      <c r="H1805" s="614"/>
      <c r="I1805" s="137"/>
      <c r="J1805" s="136"/>
      <c r="K1805" s="136"/>
      <c r="L1805" s="138"/>
      <c r="M1805" s="136"/>
    </row>
    <row r="1806" spans="8:13">
      <c r="H1806" s="614"/>
      <c r="I1806" s="137"/>
      <c r="J1806" s="136"/>
      <c r="K1806" s="136"/>
      <c r="L1806" s="138"/>
      <c r="M1806" s="136"/>
    </row>
    <row r="1807" spans="8:13">
      <c r="H1807" s="614"/>
      <c r="I1807" s="137"/>
      <c r="J1807" s="136"/>
      <c r="K1807" s="136"/>
      <c r="L1807" s="138"/>
      <c r="M1807" s="136"/>
    </row>
    <row r="1808" spans="8:13">
      <c r="H1808" s="614"/>
      <c r="I1808" s="137"/>
      <c r="J1808" s="136"/>
      <c r="K1808" s="136"/>
      <c r="L1808" s="138"/>
      <c r="M1808" s="136"/>
    </row>
    <row r="1809" spans="8:13">
      <c r="H1809" s="614"/>
      <c r="I1809" s="137"/>
      <c r="J1809" s="136"/>
      <c r="K1809" s="136"/>
      <c r="L1809" s="138"/>
      <c r="M1809" s="136"/>
    </row>
    <row r="1810" spans="8:13">
      <c r="H1810" s="614"/>
      <c r="I1810" s="137"/>
      <c r="J1810" s="136"/>
      <c r="K1810" s="136"/>
      <c r="L1810" s="138"/>
      <c r="M1810" s="136"/>
    </row>
    <row r="1811" spans="8:13">
      <c r="H1811" s="614"/>
      <c r="I1811" s="137"/>
      <c r="J1811" s="136"/>
      <c r="K1811" s="136"/>
      <c r="L1811" s="138"/>
      <c r="M1811" s="136"/>
    </row>
    <row r="1812" spans="8:13">
      <c r="H1812" s="614"/>
      <c r="I1812" s="137"/>
      <c r="J1812" s="136"/>
      <c r="K1812" s="136"/>
      <c r="L1812" s="138"/>
      <c r="M1812" s="136"/>
    </row>
    <row r="1813" spans="8:13">
      <c r="H1813" s="614"/>
      <c r="I1813" s="137"/>
      <c r="J1813" s="136"/>
      <c r="K1813" s="136"/>
      <c r="L1813" s="138"/>
      <c r="M1813" s="136"/>
    </row>
    <row r="1814" spans="8:13">
      <c r="H1814" s="614"/>
      <c r="I1814" s="137"/>
      <c r="J1814" s="136"/>
      <c r="K1814" s="136"/>
      <c r="L1814" s="138"/>
      <c r="M1814" s="136"/>
    </row>
    <row r="1815" spans="8:13">
      <c r="H1815" s="614"/>
      <c r="I1815" s="137"/>
      <c r="J1815" s="136"/>
      <c r="K1815" s="136"/>
      <c r="L1815" s="138"/>
      <c r="M1815" s="136"/>
    </row>
    <row r="1816" spans="8:13">
      <c r="H1816" s="614"/>
      <c r="I1816" s="137"/>
      <c r="J1816" s="136"/>
      <c r="K1816" s="136"/>
      <c r="L1816" s="138"/>
      <c r="M1816" s="136"/>
    </row>
    <row r="1817" spans="8:13">
      <c r="H1817" s="614"/>
      <c r="I1817" s="137"/>
      <c r="J1817" s="136"/>
      <c r="K1817" s="136"/>
      <c r="L1817" s="138"/>
      <c r="M1817" s="136"/>
    </row>
    <row r="1818" spans="8:13">
      <c r="H1818" s="614"/>
      <c r="I1818" s="137"/>
      <c r="J1818" s="136"/>
      <c r="K1818" s="136"/>
      <c r="L1818" s="138"/>
      <c r="M1818" s="136"/>
    </row>
    <row r="1819" spans="8:13">
      <c r="H1819" s="614"/>
      <c r="I1819" s="137"/>
      <c r="J1819" s="136"/>
      <c r="K1819" s="136"/>
      <c r="L1819" s="138"/>
      <c r="M1819" s="136"/>
    </row>
    <row r="1820" spans="8:13">
      <c r="H1820" s="614"/>
      <c r="I1820" s="137"/>
      <c r="J1820" s="136"/>
      <c r="K1820" s="136"/>
      <c r="L1820" s="138"/>
      <c r="M1820" s="136"/>
    </row>
    <row r="1821" spans="8:13">
      <c r="H1821" s="614"/>
      <c r="I1821" s="137"/>
      <c r="J1821" s="136"/>
      <c r="K1821" s="136"/>
      <c r="L1821" s="138"/>
      <c r="M1821" s="136"/>
    </row>
    <row r="1822" spans="8:13">
      <c r="H1822" s="614"/>
      <c r="I1822" s="137"/>
      <c r="J1822" s="136"/>
      <c r="K1822" s="136"/>
      <c r="L1822" s="138"/>
      <c r="M1822" s="136"/>
    </row>
    <row r="1823" spans="8:13">
      <c r="H1823" s="614"/>
      <c r="I1823" s="137"/>
      <c r="J1823" s="136"/>
      <c r="K1823" s="136"/>
      <c r="L1823" s="138"/>
      <c r="M1823" s="136"/>
    </row>
    <row r="1824" spans="8:13">
      <c r="H1824" s="614"/>
      <c r="I1824" s="137"/>
      <c r="J1824" s="136"/>
      <c r="K1824" s="136"/>
      <c r="L1824" s="138"/>
      <c r="M1824" s="136"/>
    </row>
    <row r="1825" spans="8:13">
      <c r="H1825" s="614"/>
      <c r="I1825" s="137"/>
      <c r="J1825" s="136"/>
      <c r="K1825" s="136"/>
      <c r="L1825" s="138"/>
      <c r="M1825" s="136"/>
    </row>
    <row r="1826" spans="8:13">
      <c r="H1826" s="614"/>
      <c r="I1826" s="137"/>
      <c r="J1826" s="136"/>
      <c r="K1826" s="136"/>
      <c r="L1826" s="138"/>
      <c r="M1826" s="136"/>
    </row>
    <row r="1827" spans="8:13">
      <c r="H1827" s="614"/>
      <c r="I1827" s="137"/>
      <c r="J1827" s="136"/>
      <c r="K1827" s="136"/>
      <c r="L1827" s="138"/>
      <c r="M1827" s="136"/>
    </row>
    <row r="1828" spans="8:13">
      <c r="H1828" s="614"/>
      <c r="I1828" s="137"/>
      <c r="J1828" s="136"/>
      <c r="K1828" s="136"/>
      <c r="L1828" s="138"/>
      <c r="M1828" s="136"/>
    </row>
    <row r="1829" spans="8:13">
      <c r="H1829" s="614"/>
      <c r="I1829" s="137"/>
      <c r="J1829" s="136"/>
      <c r="K1829" s="136"/>
      <c r="L1829" s="138"/>
      <c r="M1829" s="136"/>
    </row>
    <row r="1830" spans="8:13">
      <c r="H1830" s="614"/>
      <c r="I1830" s="137"/>
      <c r="J1830" s="136"/>
      <c r="K1830" s="136"/>
      <c r="L1830" s="138"/>
      <c r="M1830" s="136"/>
    </row>
    <row r="1831" spans="8:13">
      <c r="H1831" s="614"/>
      <c r="I1831" s="137"/>
      <c r="J1831" s="136"/>
      <c r="K1831" s="136"/>
      <c r="L1831" s="138"/>
      <c r="M1831" s="136"/>
    </row>
    <row r="1832" spans="8:13">
      <c r="H1832" s="614"/>
      <c r="I1832" s="137"/>
      <c r="J1832" s="136"/>
      <c r="K1832" s="136"/>
      <c r="L1832" s="138"/>
      <c r="M1832" s="136"/>
    </row>
    <row r="1833" spans="8:13">
      <c r="H1833" s="614"/>
      <c r="I1833" s="137"/>
      <c r="J1833" s="136"/>
      <c r="K1833" s="136"/>
      <c r="L1833" s="138"/>
      <c r="M1833" s="136"/>
    </row>
    <row r="1834" spans="8:13">
      <c r="H1834" s="614"/>
      <c r="I1834" s="137"/>
      <c r="J1834" s="136"/>
      <c r="K1834" s="136"/>
      <c r="L1834" s="138"/>
      <c r="M1834" s="136"/>
    </row>
    <row r="1835" spans="8:13">
      <c r="H1835" s="614"/>
      <c r="I1835" s="137"/>
      <c r="J1835" s="136"/>
      <c r="K1835" s="136"/>
      <c r="L1835" s="138"/>
      <c r="M1835" s="136"/>
    </row>
    <row r="1836" spans="8:13">
      <c r="H1836" s="614"/>
      <c r="I1836" s="137"/>
      <c r="J1836" s="136"/>
      <c r="K1836" s="136"/>
      <c r="L1836" s="138"/>
      <c r="M1836" s="136"/>
    </row>
    <row r="1837" spans="8:13">
      <c r="H1837" s="614"/>
      <c r="I1837" s="137"/>
      <c r="J1837" s="136"/>
      <c r="K1837" s="136"/>
      <c r="L1837" s="138"/>
      <c r="M1837" s="136"/>
    </row>
    <row r="1838" spans="8:13">
      <c r="H1838" s="614"/>
      <c r="I1838" s="137"/>
      <c r="J1838" s="136"/>
      <c r="K1838" s="136"/>
      <c r="L1838" s="138"/>
      <c r="M1838" s="136"/>
    </row>
    <row r="1839" spans="8:13">
      <c r="H1839" s="614"/>
      <c r="I1839" s="137"/>
      <c r="J1839" s="136"/>
      <c r="K1839" s="136"/>
      <c r="L1839" s="138"/>
      <c r="M1839" s="136"/>
    </row>
    <row r="1840" spans="8:13">
      <c r="H1840" s="614"/>
      <c r="I1840" s="137"/>
      <c r="J1840" s="136"/>
      <c r="K1840" s="136"/>
      <c r="L1840" s="138"/>
      <c r="M1840" s="136"/>
    </row>
    <row r="1841" spans="8:13">
      <c r="H1841" s="614"/>
      <c r="I1841" s="137"/>
      <c r="J1841" s="136"/>
      <c r="K1841" s="136"/>
      <c r="L1841" s="138"/>
      <c r="M1841" s="136"/>
    </row>
    <row r="1842" spans="8:13">
      <c r="H1842" s="614"/>
      <c r="I1842" s="137"/>
      <c r="J1842" s="136"/>
      <c r="K1842" s="136"/>
      <c r="L1842" s="138"/>
      <c r="M1842" s="136"/>
    </row>
    <row r="1843" spans="8:13">
      <c r="H1843" s="614"/>
      <c r="I1843" s="137"/>
      <c r="J1843" s="136"/>
      <c r="K1843" s="136"/>
      <c r="L1843" s="138"/>
      <c r="M1843" s="136"/>
    </row>
    <row r="1844" spans="8:13">
      <c r="H1844" s="614"/>
      <c r="I1844" s="137"/>
      <c r="J1844" s="136"/>
      <c r="K1844" s="136"/>
      <c r="L1844" s="138"/>
      <c r="M1844" s="136"/>
    </row>
    <row r="1845" spans="8:13">
      <c r="H1845" s="614"/>
      <c r="I1845" s="137"/>
      <c r="J1845" s="136"/>
      <c r="K1845" s="136"/>
      <c r="L1845" s="138"/>
      <c r="M1845" s="136"/>
    </row>
    <row r="1846" spans="8:13">
      <c r="H1846" s="614"/>
      <c r="I1846" s="137"/>
      <c r="J1846" s="136"/>
      <c r="K1846" s="136"/>
      <c r="L1846" s="138"/>
      <c r="M1846" s="136"/>
    </row>
    <row r="1847" spans="8:13">
      <c r="H1847" s="614"/>
      <c r="I1847" s="137"/>
      <c r="J1847" s="136"/>
      <c r="K1847" s="136"/>
      <c r="L1847" s="138"/>
      <c r="M1847" s="136"/>
    </row>
    <row r="1848" spans="8:13">
      <c r="H1848" s="614"/>
      <c r="I1848" s="137"/>
      <c r="J1848" s="136"/>
      <c r="K1848" s="136"/>
      <c r="L1848" s="138"/>
      <c r="M1848" s="136"/>
    </row>
    <row r="1849" spans="8:13">
      <c r="H1849" s="614"/>
      <c r="I1849" s="137"/>
      <c r="J1849" s="136"/>
      <c r="K1849" s="136"/>
      <c r="L1849" s="138"/>
      <c r="M1849" s="136"/>
    </row>
    <row r="1850" spans="8:13">
      <c r="H1850" s="614"/>
      <c r="I1850" s="137"/>
      <c r="J1850" s="136"/>
      <c r="K1850" s="136"/>
      <c r="L1850" s="138"/>
      <c r="M1850" s="136"/>
    </row>
    <row r="1851" spans="8:13">
      <c r="H1851" s="614"/>
      <c r="I1851" s="137"/>
      <c r="J1851" s="136"/>
      <c r="K1851" s="136"/>
      <c r="L1851" s="138"/>
      <c r="M1851" s="136"/>
    </row>
    <row r="1852" spans="8:13">
      <c r="H1852" s="614"/>
      <c r="I1852" s="137"/>
      <c r="J1852" s="136"/>
      <c r="K1852" s="136"/>
      <c r="L1852" s="138"/>
      <c r="M1852" s="136"/>
    </row>
    <row r="1853" spans="8:13">
      <c r="H1853" s="614"/>
      <c r="I1853" s="137"/>
      <c r="J1853" s="136"/>
      <c r="K1853" s="136"/>
      <c r="L1853" s="138"/>
      <c r="M1853" s="136"/>
    </row>
    <row r="1854" spans="8:13">
      <c r="H1854" s="614"/>
      <c r="I1854" s="137"/>
      <c r="J1854" s="136"/>
      <c r="K1854" s="136"/>
      <c r="L1854" s="138"/>
      <c r="M1854" s="136"/>
    </row>
    <row r="1855" spans="8:13">
      <c r="H1855" s="614"/>
      <c r="I1855" s="137"/>
      <c r="J1855" s="136"/>
      <c r="K1855" s="136"/>
      <c r="L1855" s="138"/>
      <c r="M1855" s="136"/>
    </row>
    <row r="1856" spans="8:13">
      <c r="H1856" s="614"/>
      <c r="I1856" s="137"/>
      <c r="J1856" s="136"/>
      <c r="K1856" s="136"/>
      <c r="L1856" s="138"/>
      <c r="M1856" s="136"/>
    </row>
    <row r="1857" spans="8:13">
      <c r="H1857" s="614"/>
      <c r="I1857" s="137"/>
      <c r="J1857" s="136"/>
      <c r="K1857" s="136"/>
      <c r="L1857" s="138"/>
      <c r="M1857" s="136"/>
    </row>
    <row r="1858" spans="8:13">
      <c r="H1858" s="614"/>
      <c r="I1858" s="137"/>
      <c r="J1858" s="136"/>
      <c r="K1858" s="136"/>
      <c r="L1858" s="138"/>
      <c r="M1858" s="136"/>
    </row>
    <row r="1859" spans="8:13">
      <c r="H1859" s="614"/>
      <c r="I1859" s="137"/>
      <c r="J1859" s="136"/>
      <c r="K1859" s="136"/>
      <c r="L1859" s="138"/>
      <c r="M1859" s="136"/>
    </row>
    <row r="1860" spans="8:13">
      <c r="H1860" s="614"/>
      <c r="I1860" s="137"/>
      <c r="J1860" s="136"/>
      <c r="K1860" s="136"/>
      <c r="L1860" s="138"/>
      <c r="M1860" s="136"/>
    </row>
    <row r="1861" spans="8:13">
      <c r="H1861" s="614"/>
      <c r="I1861" s="137"/>
      <c r="J1861" s="136"/>
      <c r="K1861" s="136"/>
      <c r="L1861" s="138"/>
      <c r="M1861" s="136"/>
    </row>
    <row r="1862" spans="8:13">
      <c r="H1862" s="614"/>
      <c r="I1862" s="137"/>
      <c r="J1862" s="136"/>
      <c r="K1862" s="136"/>
      <c r="L1862" s="138"/>
      <c r="M1862" s="136"/>
    </row>
    <row r="1863" spans="8:13">
      <c r="H1863" s="614"/>
      <c r="I1863" s="137"/>
      <c r="J1863" s="136"/>
      <c r="K1863" s="136"/>
      <c r="L1863" s="138"/>
      <c r="M1863" s="136"/>
    </row>
    <row r="1864" spans="8:13">
      <c r="H1864" s="614"/>
      <c r="I1864" s="137"/>
      <c r="J1864" s="136"/>
      <c r="K1864" s="136"/>
      <c r="L1864" s="138"/>
      <c r="M1864" s="136"/>
    </row>
    <row r="1865" spans="8:13">
      <c r="H1865" s="614"/>
      <c r="I1865" s="137"/>
      <c r="J1865" s="136"/>
      <c r="K1865" s="136"/>
      <c r="L1865" s="138"/>
      <c r="M1865" s="136"/>
    </row>
    <row r="1866" spans="8:13">
      <c r="H1866" s="614"/>
      <c r="I1866" s="137"/>
      <c r="J1866" s="136"/>
      <c r="K1866" s="136"/>
      <c r="L1866" s="138"/>
      <c r="M1866" s="136"/>
    </row>
    <row r="1867" spans="8:13">
      <c r="H1867" s="614"/>
      <c r="I1867" s="137"/>
      <c r="J1867" s="136"/>
      <c r="K1867" s="136"/>
      <c r="L1867" s="138"/>
      <c r="M1867" s="136"/>
    </row>
    <row r="1868" spans="8:13">
      <c r="H1868" s="614"/>
      <c r="I1868" s="137"/>
      <c r="J1868" s="136"/>
      <c r="K1868" s="136"/>
      <c r="L1868" s="138"/>
      <c r="M1868" s="136"/>
    </row>
    <row r="1869" spans="8:13">
      <c r="H1869" s="614"/>
      <c r="I1869" s="137"/>
      <c r="J1869" s="136"/>
      <c r="K1869" s="136"/>
      <c r="L1869" s="138"/>
      <c r="M1869" s="136"/>
    </row>
    <row r="1870" spans="8:13">
      <c r="H1870" s="614"/>
      <c r="I1870" s="137"/>
      <c r="J1870" s="136"/>
      <c r="K1870" s="136"/>
      <c r="L1870" s="138"/>
      <c r="M1870" s="136"/>
    </row>
    <row r="1871" spans="8:13">
      <c r="H1871" s="614"/>
      <c r="I1871" s="137"/>
      <c r="J1871" s="136"/>
      <c r="K1871" s="136"/>
      <c r="L1871" s="138"/>
      <c r="M1871" s="136"/>
    </row>
    <row r="1872" spans="8:13">
      <c r="H1872" s="614"/>
      <c r="I1872" s="137"/>
      <c r="J1872" s="136"/>
      <c r="K1872" s="136"/>
      <c r="L1872" s="138"/>
      <c r="M1872" s="136"/>
    </row>
    <row r="1873" spans="8:13">
      <c r="H1873" s="614"/>
      <c r="I1873" s="137"/>
      <c r="J1873" s="136"/>
      <c r="K1873" s="136"/>
      <c r="L1873" s="138"/>
      <c r="M1873" s="136"/>
    </row>
    <row r="1874" spans="8:13">
      <c r="H1874" s="614"/>
      <c r="I1874" s="137"/>
      <c r="J1874" s="136"/>
      <c r="K1874" s="136"/>
      <c r="L1874" s="138"/>
      <c r="M1874" s="136"/>
    </row>
    <row r="1875" spans="8:13">
      <c r="H1875" s="614"/>
      <c r="I1875" s="137"/>
      <c r="J1875" s="136"/>
      <c r="K1875" s="136"/>
      <c r="L1875" s="138"/>
      <c r="M1875" s="136"/>
    </row>
    <row r="1876" spans="8:13">
      <c r="H1876" s="614"/>
      <c r="I1876" s="137"/>
      <c r="J1876" s="136"/>
      <c r="K1876" s="136"/>
      <c r="L1876" s="138"/>
      <c r="M1876" s="136"/>
    </row>
    <row r="1877" spans="8:13">
      <c r="H1877" s="614"/>
      <c r="I1877" s="137"/>
      <c r="J1877" s="136"/>
      <c r="K1877" s="136"/>
      <c r="L1877" s="138"/>
      <c r="M1877" s="136"/>
    </row>
    <row r="1878" spans="8:13">
      <c r="H1878" s="614"/>
      <c r="I1878" s="137"/>
      <c r="J1878" s="136"/>
      <c r="K1878" s="136"/>
      <c r="L1878" s="138"/>
      <c r="M1878" s="136"/>
    </row>
    <row r="1879" spans="8:13">
      <c r="H1879" s="614"/>
      <c r="I1879" s="137"/>
      <c r="J1879" s="136"/>
      <c r="K1879" s="136"/>
      <c r="L1879" s="138"/>
      <c r="M1879" s="136"/>
    </row>
    <row r="1880" spans="8:13">
      <c r="H1880" s="614"/>
      <c r="I1880" s="137"/>
      <c r="J1880" s="136"/>
      <c r="K1880" s="136"/>
      <c r="L1880" s="138"/>
      <c r="M1880" s="136"/>
    </row>
    <row r="1881" spans="8:13">
      <c r="H1881" s="614"/>
      <c r="I1881" s="137"/>
      <c r="J1881" s="136"/>
      <c r="K1881" s="136"/>
      <c r="L1881" s="138"/>
      <c r="M1881" s="136"/>
    </row>
    <row r="1882" spans="8:13">
      <c r="H1882" s="614"/>
      <c r="I1882" s="137"/>
      <c r="J1882" s="136"/>
      <c r="K1882" s="136"/>
      <c r="L1882" s="138"/>
      <c r="M1882" s="136"/>
    </row>
    <row r="1883" spans="8:13">
      <c r="H1883" s="614"/>
      <c r="I1883" s="137"/>
      <c r="J1883" s="136"/>
      <c r="K1883" s="136"/>
      <c r="L1883" s="138"/>
      <c r="M1883" s="136"/>
    </row>
    <row r="1884" spans="8:13">
      <c r="H1884" s="614"/>
      <c r="I1884" s="137"/>
      <c r="J1884" s="136"/>
      <c r="K1884" s="136"/>
      <c r="L1884" s="138"/>
      <c r="M1884" s="136"/>
    </row>
    <row r="1885" spans="8:13">
      <c r="H1885" s="614"/>
      <c r="I1885" s="137"/>
      <c r="J1885" s="136"/>
      <c r="K1885" s="136"/>
      <c r="L1885" s="138"/>
      <c r="M1885" s="136"/>
    </row>
    <row r="1886" spans="8:13">
      <c r="H1886" s="614"/>
      <c r="I1886" s="137"/>
      <c r="J1886" s="136"/>
      <c r="K1886" s="136"/>
      <c r="L1886" s="138"/>
      <c r="M1886" s="136"/>
    </row>
    <row r="1887" spans="8:13">
      <c r="H1887" s="614"/>
      <c r="I1887" s="137"/>
      <c r="J1887" s="136"/>
      <c r="K1887" s="136"/>
      <c r="L1887" s="138"/>
      <c r="M1887" s="136"/>
    </row>
    <row r="1888" spans="8:13">
      <c r="H1888" s="614"/>
      <c r="I1888" s="137"/>
      <c r="J1888" s="136"/>
      <c r="K1888" s="136"/>
      <c r="L1888" s="138"/>
      <c r="M1888" s="136"/>
    </row>
    <row r="1889" spans="8:13">
      <c r="H1889" s="614"/>
      <c r="I1889" s="137"/>
      <c r="J1889" s="136"/>
      <c r="K1889" s="136"/>
      <c r="L1889" s="138"/>
      <c r="M1889" s="136"/>
    </row>
    <row r="1890" spans="8:13">
      <c r="H1890" s="614"/>
      <c r="I1890" s="137"/>
      <c r="J1890" s="136"/>
      <c r="K1890" s="136"/>
      <c r="L1890" s="138"/>
      <c r="M1890" s="136"/>
    </row>
    <row r="1891" spans="8:13">
      <c r="H1891" s="614"/>
      <c r="I1891" s="137"/>
      <c r="J1891" s="136"/>
      <c r="K1891" s="136"/>
      <c r="L1891" s="138"/>
      <c r="M1891" s="136"/>
    </row>
    <row r="1892" spans="8:13">
      <c r="H1892" s="614"/>
      <c r="I1892" s="137"/>
      <c r="J1892" s="136"/>
      <c r="K1892" s="136"/>
      <c r="L1892" s="138"/>
      <c r="M1892" s="136"/>
    </row>
    <row r="1893" spans="8:13">
      <c r="H1893" s="614"/>
      <c r="I1893" s="137"/>
      <c r="J1893" s="136"/>
      <c r="K1893" s="136"/>
      <c r="L1893" s="138"/>
      <c r="M1893" s="136"/>
    </row>
    <row r="1894" spans="8:13">
      <c r="H1894" s="614"/>
      <c r="I1894" s="137"/>
      <c r="J1894" s="136"/>
      <c r="K1894" s="136"/>
      <c r="L1894" s="138"/>
      <c r="M1894" s="136"/>
    </row>
    <row r="1895" spans="8:13">
      <c r="H1895" s="614"/>
      <c r="I1895" s="137"/>
      <c r="J1895" s="136"/>
      <c r="K1895" s="136"/>
      <c r="L1895" s="138"/>
      <c r="M1895" s="136"/>
    </row>
    <row r="1896" spans="8:13">
      <c r="H1896" s="614"/>
      <c r="I1896" s="137"/>
      <c r="J1896" s="136"/>
      <c r="K1896" s="136"/>
      <c r="L1896" s="138"/>
      <c r="M1896" s="136"/>
    </row>
    <row r="1897" spans="8:13">
      <c r="H1897" s="614"/>
      <c r="I1897" s="137"/>
      <c r="J1897" s="136"/>
      <c r="K1897" s="136"/>
      <c r="L1897" s="138"/>
      <c r="M1897" s="136"/>
    </row>
    <row r="1898" spans="8:13">
      <c r="H1898" s="614"/>
      <c r="I1898" s="137"/>
      <c r="J1898" s="136"/>
      <c r="K1898" s="136"/>
      <c r="L1898" s="138"/>
      <c r="M1898" s="136"/>
    </row>
    <row r="1899" spans="8:13">
      <c r="H1899" s="614"/>
      <c r="I1899" s="137"/>
      <c r="J1899" s="136"/>
      <c r="K1899" s="136"/>
      <c r="L1899" s="138"/>
      <c r="M1899" s="136"/>
    </row>
    <row r="1900" spans="8:13">
      <c r="H1900" s="614"/>
      <c r="I1900" s="137"/>
      <c r="J1900" s="136"/>
      <c r="K1900" s="136"/>
      <c r="L1900" s="138"/>
      <c r="M1900" s="136"/>
    </row>
    <row r="1901" spans="8:13">
      <c r="H1901" s="614"/>
      <c r="I1901" s="137"/>
      <c r="J1901" s="136"/>
      <c r="K1901" s="136"/>
      <c r="L1901" s="138"/>
      <c r="M1901" s="136"/>
    </row>
    <row r="1902" spans="8:13">
      <c r="H1902" s="614"/>
      <c r="I1902" s="137"/>
      <c r="J1902" s="136"/>
      <c r="K1902" s="136"/>
      <c r="L1902" s="138"/>
      <c r="M1902" s="136"/>
    </row>
    <row r="1903" spans="8:13">
      <c r="H1903" s="614"/>
      <c r="I1903" s="137"/>
      <c r="J1903" s="136"/>
      <c r="K1903" s="136"/>
      <c r="L1903" s="138"/>
      <c r="M1903" s="136"/>
    </row>
    <row r="1904" spans="8:13">
      <c r="H1904" s="614"/>
      <c r="I1904" s="137"/>
      <c r="J1904" s="136"/>
      <c r="K1904" s="136"/>
      <c r="L1904" s="138"/>
      <c r="M1904" s="136"/>
    </row>
    <row r="1905" spans="8:13">
      <c r="H1905" s="614"/>
      <c r="I1905" s="137"/>
      <c r="J1905" s="136"/>
      <c r="K1905" s="136"/>
      <c r="L1905" s="138"/>
      <c r="M1905" s="136"/>
    </row>
    <row r="1906" spans="8:13">
      <c r="H1906" s="614"/>
      <c r="I1906" s="137"/>
      <c r="J1906" s="136"/>
      <c r="K1906" s="136"/>
      <c r="L1906" s="138"/>
      <c r="M1906" s="136"/>
    </row>
    <row r="1907" spans="8:13">
      <c r="H1907" s="614"/>
      <c r="I1907" s="137"/>
      <c r="J1907" s="136"/>
      <c r="K1907" s="136"/>
      <c r="L1907" s="138"/>
      <c r="M1907" s="136"/>
    </row>
    <row r="1908" spans="8:13">
      <c r="H1908" s="614"/>
      <c r="I1908" s="137"/>
      <c r="J1908" s="136"/>
      <c r="K1908" s="136"/>
      <c r="L1908" s="138"/>
      <c r="M1908" s="136"/>
    </row>
    <row r="1909" spans="8:13">
      <c r="H1909" s="614"/>
      <c r="I1909" s="137"/>
      <c r="J1909" s="136"/>
      <c r="K1909" s="136"/>
      <c r="L1909" s="138"/>
      <c r="M1909" s="136"/>
    </row>
    <row r="1910" spans="8:13">
      <c r="H1910" s="614"/>
      <c r="I1910" s="137"/>
      <c r="J1910" s="136"/>
      <c r="K1910" s="136"/>
      <c r="L1910" s="138"/>
      <c r="M1910" s="136"/>
    </row>
    <row r="1911" spans="8:13">
      <c r="H1911" s="614"/>
      <c r="I1911" s="137"/>
      <c r="J1911" s="136"/>
      <c r="K1911" s="136"/>
      <c r="L1911" s="138"/>
      <c r="M1911" s="136"/>
    </row>
    <row r="1912" spans="8:13">
      <c r="H1912" s="614"/>
      <c r="I1912" s="137"/>
      <c r="J1912" s="136"/>
      <c r="K1912" s="136"/>
      <c r="L1912" s="138"/>
      <c r="M1912" s="136"/>
    </row>
    <row r="1913" spans="8:13">
      <c r="H1913" s="614"/>
      <c r="I1913" s="137"/>
      <c r="J1913" s="136"/>
      <c r="K1913" s="136"/>
      <c r="L1913" s="138"/>
      <c r="M1913" s="136"/>
    </row>
    <row r="1914" spans="8:13">
      <c r="H1914" s="614"/>
      <c r="I1914" s="137"/>
      <c r="J1914" s="136"/>
      <c r="K1914" s="136"/>
      <c r="L1914" s="138"/>
      <c r="M1914" s="136"/>
    </row>
    <row r="1915" spans="8:13">
      <c r="H1915" s="614"/>
      <c r="I1915" s="137"/>
      <c r="J1915" s="136"/>
      <c r="K1915" s="136"/>
      <c r="L1915" s="138"/>
      <c r="M1915" s="136"/>
    </row>
    <row r="1916" spans="8:13">
      <c r="H1916" s="614"/>
      <c r="I1916" s="137"/>
      <c r="J1916" s="136"/>
      <c r="K1916" s="136"/>
      <c r="L1916" s="138"/>
      <c r="M1916" s="136"/>
    </row>
    <row r="1917" spans="8:13">
      <c r="H1917" s="614"/>
      <c r="I1917" s="137"/>
      <c r="J1917" s="136"/>
      <c r="K1917" s="136"/>
      <c r="L1917" s="138"/>
      <c r="M1917" s="136"/>
    </row>
    <row r="1918" spans="8:13">
      <c r="H1918" s="614"/>
      <c r="I1918" s="137"/>
      <c r="J1918" s="136"/>
      <c r="K1918" s="136"/>
      <c r="L1918" s="138"/>
      <c r="M1918" s="136"/>
    </row>
    <row r="1919" spans="8:13">
      <c r="H1919" s="614"/>
      <c r="I1919" s="137"/>
      <c r="J1919" s="136"/>
      <c r="K1919" s="136"/>
      <c r="L1919" s="138"/>
      <c r="M1919" s="136"/>
    </row>
    <row r="1920" spans="8:13">
      <c r="H1920" s="614"/>
      <c r="I1920" s="137"/>
      <c r="J1920" s="136"/>
      <c r="K1920" s="136"/>
      <c r="L1920" s="138"/>
      <c r="M1920" s="136"/>
    </row>
    <row r="1921" spans="8:13">
      <c r="H1921" s="614"/>
      <c r="I1921" s="137"/>
      <c r="J1921" s="136"/>
      <c r="K1921" s="136"/>
      <c r="L1921" s="138"/>
      <c r="M1921" s="136"/>
    </row>
    <row r="1922" spans="8:13">
      <c r="H1922" s="614"/>
      <c r="I1922" s="137"/>
      <c r="J1922" s="136"/>
      <c r="K1922" s="136"/>
      <c r="L1922" s="138"/>
      <c r="M1922" s="136"/>
    </row>
    <row r="1923" spans="8:13">
      <c r="H1923" s="614"/>
      <c r="I1923" s="137"/>
      <c r="J1923" s="136"/>
      <c r="K1923" s="136"/>
      <c r="L1923" s="138"/>
      <c r="M1923" s="136"/>
    </row>
    <row r="1924" spans="8:13">
      <c r="H1924" s="614"/>
      <c r="I1924" s="137"/>
      <c r="J1924" s="136"/>
      <c r="K1924" s="136"/>
      <c r="L1924" s="138"/>
      <c r="M1924" s="136"/>
    </row>
    <row r="1925" spans="8:13">
      <c r="H1925" s="614"/>
      <c r="I1925" s="137"/>
      <c r="J1925" s="136"/>
      <c r="K1925" s="136"/>
      <c r="L1925" s="138"/>
      <c r="M1925" s="136"/>
    </row>
    <row r="1926" spans="8:13">
      <c r="H1926" s="614"/>
      <c r="I1926" s="137"/>
      <c r="J1926" s="136"/>
      <c r="K1926" s="136"/>
      <c r="L1926" s="138"/>
      <c r="M1926" s="136"/>
    </row>
    <row r="1927" spans="8:13">
      <c r="H1927" s="614"/>
      <c r="I1927" s="137"/>
      <c r="J1927" s="136"/>
      <c r="K1927" s="136"/>
      <c r="L1927" s="138"/>
      <c r="M1927" s="136"/>
    </row>
    <row r="1928" spans="8:13">
      <c r="H1928" s="614"/>
      <c r="I1928" s="137"/>
      <c r="J1928" s="136"/>
      <c r="K1928" s="136"/>
      <c r="L1928" s="138"/>
      <c r="M1928" s="136"/>
    </row>
    <row r="1929" spans="8:13">
      <c r="H1929" s="614"/>
      <c r="I1929" s="137"/>
      <c r="J1929" s="136"/>
      <c r="K1929" s="136"/>
      <c r="L1929" s="138"/>
      <c r="M1929" s="136"/>
    </row>
    <row r="1930" spans="8:13">
      <c r="H1930" s="614"/>
      <c r="I1930" s="137"/>
      <c r="J1930" s="136"/>
      <c r="K1930" s="136"/>
      <c r="L1930" s="138"/>
      <c r="M1930" s="136"/>
    </row>
    <row r="1931" spans="8:13">
      <c r="H1931" s="614"/>
      <c r="I1931" s="137"/>
      <c r="J1931" s="136"/>
      <c r="K1931" s="136"/>
      <c r="L1931" s="138"/>
      <c r="M1931" s="136"/>
    </row>
    <row r="1932" spans="8:13">
      <c r="H1932" s="614"/>
      <c r="I1932" s="137"/>
      <c r="J1932" s="136"/>
      <c r="K1932" s="136"/>
      <c r="L1932" s="138"/>
      <c r="M1932" s="136"/>
    </row>
    <row r="1933" spans="8:13">
      <c r="H1933" s="614"/>
      <c r="I1933" s="137"/>
      <c r="J1933" s="136"/>
      <c r="K1933" s="136"/>
      <c r="L1933" s="138"/>
      <c r="M1933" s="136"/>
    </row>
    <row r="1934" spans="8:13">
      <c r="H1934" s="614"/>
      <c r="I1934" s="137"/>
      <c r="J1934" s="136"/>
      <c r="K1934" s="136"/>
      <c r="L1934" s="138"/>
      <c r="M1934" s="136"/>
    </row>
    <row r="1935" spans="8:13">
      <c r="H1935" s="614"/>
      <c r="I1935" s="137"/>
      <c r="J1935" s="136"/>
      <c r="K1935" s="136"/>
      <c r="L1935" s="138"/>
      <c r="M1935" s="136"/>
    </row>
    <row r="1936" spans="8:13">
      <c r="H1936" s="614"/>
      <c r="I1936" s="137"/>
      <c r="J1936" s="136"/>
      <c r="K1936" s="136"/>
      <c r="L1936" s="138"/>
      <c r="M1936" s="136"/>
    </row>
    <row r="1937" spans="8:13">
      <c r="H1937" s="614"/>
      <c r="I1937" s="137"/>
      <c r="J1937" s="136"/>
      <c r="K1937" s="136"/>
      <c r="L1937" s="138"/>
      <c r="M1937" s="136"/>
    </row>
    <row r="1938" spans="8:13">
      <c r="H1938" s="614"/>
      <c r="I1938" s="137"/>
      <c r="J1938" s="136"/>
      <c r="K1938" s="136"/>
      <c r="L1938" s="138"/>
      <c r="M1938" s="136"/>
    </row>
    <row r="1939" spans="8:13">
      <c r="H1939" s="614"/>
      <c r="I1939" s="137"/>
      <c r="J1939" s="136"/>
      <c r="K1939" s="136"/>
      <c r="L1939" s="138"/>
      <c r="M1939" s="136"/>
    </row>
    <row r="1940" spans="8:13">
      <c r="H1940" s="614"/>
      <c r="I1940" s="137"/>
      <c r="J1940" s="136"/>
      <c r="K1940" s="136"/>
      <c r="L1940" s="138"/>
      <c r="M1940" s="136"/>
    </row>
    <row r="1941" spans="8:13">
      <c r="H1941" s="614"/>
      <c r="I1941" s="137"/>
      <c r="J1941" s="136"/>
      <c r="K1941" s="136"/>
      <c r="L1941" s="138"/>
      <c r="M1941" s="136"/>
    </row>
    <row r="1942" spans="8:13">
      <c r="H1942" s="614"/>
      <c r="I1942" s="137"/>
      <c r="J1942" s="136"/>
      <c r="K1942" s="136"/>
      <c r="L1942" s="138"/>
      <c r="M1942" s="136"/>
    </row>
    <row r="1943" spans="8:13">
      <c r="H1943" s="614"/>
      <c r="I1943" s="137"/>
      <c r="J1943" s="136"/>
      <c r="K1943" s="136"/>
      <c r="L1943" s="138"/>
      <c r="M1943" s="136"/>
    </row>
    <row r="1944" spans="8:13">
      <c r="H1944" s="614"/>
      <c r="I1944" s="137"/>
      <c r="J1944" s="136"/>
      <c r="K1944" s="136"/>
      <c r="L1944" s="138"/>
      <c r="M1944" s="136"/>
    </row>
    <row r="1945" spans="8:13">
      <c r="H1945" s="614"/>
      <c r="I1945" s="137"/>
      <c r="J1945" s="136"/>
      <c r="K1945" s="136"/>
      <c r="L1945" s="138"/>
      <c r="M1945" s="136"/>
    </row>
    <row r="1946" spans="8:13">
      <c r="H1946" s="614"/>
      <c r="I1946" s="137"/>
      <c r="J1946" s="136"/>
      <c r="K1946" s="136"/>
      <c r="L1946" s="138"/>
      <c r="M1946" s="136"/>
    </row>
    <row r="1947" spans="8:13">
      <c r="H1947" s="614"/>
      <c r="I1947" s="137"/>
      <c r="J1947" s="136"/>
      <c r="K1947" s="136"/>
      <c r="L1947" s="138"/>
      <c r="M1947" s="136"/>
    </row>
    <row r="1948" spans="8:13">
      <c r="H1948" s="614"/>
      <c r="I1948" s="137"/>
      <c r="J1948" s="136"/>
      <c r="K1948" s="136"/>
      <c r="L1948" s="138"/>
      <c r="M1948" s="136"/>
    </row>
    <row r="1949" spans="8:13">
      <c r="H1949" s="614"/>
      <c r="I1949" s="137"/>
      <c r="J1949" s="136"/>
      <c r="K1949" s="136"/>
      <c r="L1949" s="138"/>
      <c r="M1949" s="136"/>
    </row>
    <row r="1950" spans="8:13">
      <c r="H1950" s="614"/>
      <c r="I1950" s="137"/>
      <c r="J1950" s="136"/>
      <c r="K1950" s="136"/>
      <c r="L1950" s="138"/>
      <c r="M1950" s="136"/>
    </row>
    <row r="1951" spans="8:13">
      <c r="H1951" s="614"/>
      <c r="I1951" s="137"/>
      <c r="J1951" s="136"/>
      <c r="K1951" s="136"/>
      <c r="L1951" s="138"/>
      <c r="M1951" s="136"/>
    </row>
    <row r="1952" spans="8:13">
      <c r="H1952" s="614"/>
      <c r="I1952" s="137"/>
      <c r="J1952" s="136"/>
      <c r="K1952" s="136"/>
      <c r="L1952" s="138"/>
      <c r="M1952" s="136"/>
    </row>
    <row r="1953" spans="8:13">
      <c r="H1953" s="614"/>
      <c r="I1953" s="137"/>
      <c r="J1953" s="136"/>
      <c r="K1953" s="136"/>
      <c r="L1953" s="138"/>
      <c r="M1953" s="136"/>
    </row>
    <row r="1954" spans="8:13">
      <c r="H1954" s="614"/>
      <c r="I1954" s="137"/>
      <c r="J1954" s="136"/>
      <c r="K1954" s="136"/>
      <c r="L1954" s="138"/>
      <c r="M1954" s="136"/>
    </row>
    <row r="1955" spans="8:13">
      <c r="H1955" s="614"/>
      <c r="I1955" s="137"/>
      <c r="J1955" s="136"/>
      <c r="K1955" s="136"/>
      <c r="L1955" s="138"/>
      <c r="M1955" s="136"/>
    </row>
    <row r="1956" spans="8:13">
      <c r="H1956" s="614"/>
      <c r="I1956" s="137"/>
      <c r="J1956" s="136"/>
      <c r="K1956" s="136"/>
      <c r="L1956" s="138"/>
      <c r="M1956" s="136"/>
    </row>
    <row r="1957" spans="8:13">
      <c r="H1957" s="614"/>
      <c r="I1957" s="137"/>
      <c r="J1957" s="136"/>
      <c r="K1957" s="136"/>
      <c r="L1957" s="138"/>
      <c r="M1957" s="136"/>
    </row>
    <row r="1958" spans="8:13">
      <c r="H1958" s="614"/>
      <c r="I1958" s="137"/>
      <c r="J1958" s="136"/>
      <c r="K1958" s="136"/>
      <c r="L1958" s="138"/>
      <c r="M1958" s="136"/>
    </row>
    <row r="1959" spans="8:13">
      <c r="H1959" s="614"/>
      <c r="I1959" s="137"/>
      <c r="J1959" s="136"/>
      <c r="K1959" s="136"/>
      <c r="L1959" s="138"/>
      <c r="M1959" s="136"/>
    </row>
    <row r="1960" spans="8:13">
      <c r="H1960" s="614"/>
      <c r="I1960" s="137"/>
      <c r="J1960" s="136"/>
      <c r="K1960" s="136"/>
      <c r="L1960" s="138"/>
      <c r="M1960" s="136"/>
    </row>
    <row r="1961" spans="8:13">
      <c r="H1961" s="614"/>
      <c r="I1961" s="137"/>
      <c r="J1961" s="136"/>
      <c r="K1961" s="136"/>
      <c r="L1961" s="138"/>
      <c r="M1961" s="136"/>
    </row>
    <row r="1962" spans="8:13">
      <c r="H1962" s="614"/>
      <c r="I1962" s="137"/>
      <c r="J1962" s="136"/>
      <c r="K1962" s="136"/>
      <c r="L1962" s="138"/>
      <c r="M1962" s="136"/>
    </row>
    <row r="1963" spans="8:13">
      <c r="H1963" s="614"/>
      <c r="I1963" s="137"/>
      <c r="J1963" s="136"/>
      <c r="K1963" s="136"/>
      <c r="L1963" s="138"/>
      <c r="M1963" s="136"/>
    </row>
    <row r="1964" spans="8:13">
      <c r="H1964" s="614"/>
      <c r="I1964" s="137"/>
      <c r="J1964" s="136"/>
      <c r="K1964" s="136"/>
      <c r="L1964" s="138"/>
      <c r="M1964" s="136"/>
    </row>
    <row r="1965" spans="8:13">
      <c r="H1965" s="614"/>
      <c r="I1965" s="137"/>
      <c r="J1965" s="136"/>
      <c r="K1965" s="136"/>
      <c r="L1965" s="138"/>
      <c r="M1965" s="136"/>
    </row>
    <row r="1966" spans="8:13">
      <c r="H1966" s="614"/>
      <c r="I1966" s="137"/>
      <c r="J1966" s="136"/>
      <c r="K1966" s="136"/>
      <c r="L1966" s="138"/>
      <c r="M1966" s="136"/>
    </row>
    <row r="1967" spans="8:13">
      <c r="H1967" s="614"/>
      <c r="I1967" s="137"/>
      <c r="J1967" s="136"/>
      <c r="K1967" s="136"/>
      <c r="L1967" s="138"/>
      <c r="M1967" s="136"/>
    </row>
    <row r="1968" spans="8:13">
      <c r="H1968" s="614"/>
      <c r="I1968" s="137"/>
      <c r="J1968" s="136"/>
      <c r="K1968" s="136"/>
      <c r="L1968" s="138"/>
      <c r="M1968" s="136"/>
    </row>
    <row r="1969" spans="8:13">
      <c r="H1969" s="614"/>
      <c r="I1969" s="137"/>
      <c r="J1969" s="136"/>
      <c r="K1969" s="136"/>
      <c r="L1969" s="138"/>
      <c r="M1969" s="136"/>
    </row>
    <row r="1970" spans="8:13">
      <c r="H1970" s="614"/>
      <c r="I1970" s="137"/>
      <c r="J1970" s="136"/>
      <c r="K1970" s="136"/>
      <c r="L1970" s="138"/>
      <c r="M1970" s="136"/>
    </row>
    <row r="1971" spans="8:13">
      <c r="H1971" s="614"/>
      <c r="I1971" s="137"/>
      <c r="J1971" s="136"/>
      <c r="K1971" s="136"/>
      <c r="L1971" s="138"/>
      <c r="M1971" s="136"/>
    </row>
    <row r="1972" spans="8:13">
      <c r="H1972" s="614"/>
      <c r="I1972" s="137"/>
      <c r="J1972" s="136"/>
      <c r="K1972" s="136"/>
      <c r="L1972" s="138"/>
      <c r="M1972" s="136"/>
    </row>
    <row r="1973" spans="8:13">
      <c r="H1973" s="614"/>
      <c r="I1973" s="137"/>
      <c r="J1973" s="136"/>
      <c r="K1973" s="136"/>
      <c r="L1973" s="138"/>
      <c r="M1973" s="136"/>
    </row>
    <row r="1974" spans="8:13">
      <c r="H1974" s="614"/>
      <c r="I1974" s="137"/>
      <c r="J1974" s="136"/>
      <c r="K1974" s="136"/>
      <c r="L1974" s="138"/>
      <c r="M1974" s="136"/>
    </row>
    <row r="1975" spans="8:13">
      <c r="H1975" s="614"/>
      <c r="I1975" s="137"/>
      <c r="J1975" s="136"/>
      <c r="K1975" s="136"/>
      <c r="L1975" s="138"/>
      <c r="M1975" s="136"/>
    </row>
    <row r="1976" spans="8:13">
      <c r="H1976" s="614"/>
      <c r="I1976" s="137"/>
      <c r="J1976" s="136"/>
      <c r="K1976" s="136"/>
      <c r="L1976" s="138"/>
      <c r="M1976" s="136"/>
    </row>
    <row r="1977" spans="8:13">
      <c r="H1977" s="614"/>
      <c r="I1977" s="137"/>
      <c r="J1977" s="136"/>
      <c r="K1977" s="136"/>
      <c r="L1977" s="138"/>
      <c r="M1977" s="136"/>
    </row>
    <row r="1978" spans="8:13">
      <c r="H1978" s="614"/>
      <c r="I1978" s="137"/>
      <c r="J1978" s="136"/>
      <c r="K1978" s="136"/>
      <c r="L1978" s="138"/>
      <c r="M1978" s="136"/>
    </row>
    <row r="1979" spans="8:13">
      <c r="H1979" s="614"/>
      <c r="I1979" s="137"/>
      <c r="J1979" s="136"/>
      <c r="K1979" s="136"/>
      <c r="L1979" s="138"/>
      <c r="M1979" s="136"/>
    </row>
    <row r="1980" spans="8:13">
      <c r="H1980" s="614"/>
      <c r="I1980" s="137"/>
      <c r="J1980" s="136"/>
      <c r="K1980" s="136"/>
      <c r="L1980" s="138"/>
      <c r="M1980" s="136"/>
    </row>
    <row r="1981" spans="8:13">
      <c r="H1981" s="614"/>
      <c r="I1981" s="137"/>
      <c r="J1981" s="136"/>
      <c r="K1981" s="136"/>
      <c r="L1981" s="138"/>
      <c r="M1981" s="136"/>
    </row>
    <row r="1982" spans="8:13">
      <c r="H1982" s="614"/>
      <c r="I1982" s="137"/>
      <c r="J1982" s="136"/>
      <c r="K1982" s="136"/>
      <c r="L1982" s="138"/>
      <c r="M1982" s="136"/>
    </row>
    <row r="1983" spans="8:13">
      <c r="H1983" s="614"/>
      <c r="I1983" s="137"/>
      <c r="J1983" s="136"/>
      <c r="K1983" s="136"/>
      <c r="L1983" s="138"/>
      <c r="M1983" s="136"/>
    </row>
    <row r="1984" spans="8:13">
      <c r="H1984" s="614"/>
      <c r="I1984" s="137"/>
      <c r="J1984" s="136"/>
      <c r="K1984" s="136"/>
      <c r="L1984" s="138"/>
      <c r="M1984" s="136"/>
    </row>
    <row r="1985" spans="8:13">
      <c r="H1985" s="614"/>
      <c r="I1985" s="137"/>
      <c r="J1985" s="136"/>
      <c r="K1985" s="136"/>
      <c r="L1985" s="138"/>
      <c r="M1985" s="136"/>
    </row>
    <row r="1986" spans="8:13">
      <c r="H1986" s="614"/>
      <c r="I1986" s="137"/>
      <c r="J1986" s="136"/>
      <c r="K1986" s="136"/>
      <c r="L1986" s="138"/>
      <c r="M1986" s="136"/>
    </row>
    <row r="1987" spans="8:13">
      <c r="H1987" s="614"/>
      <c r="I1987" s="137"/>
      <c r="J1987" s="136"/>
      <c r="K1987" s="136"/>
      <c r="L1987" s="138"/>
      <c r="M1987" s="136"/>
    </row>
    <row r="1988" spans="8:13">
      <c r="H1988" s="614"/>
      <c r="I1988" s="137"/>
      <c r="J1988" s="136"/>
      <c r="K1988" s="136"/>
      <c r="L1988" s="138"/>
      <c r="M1988" s="136"/>
    </row>
    <row r="1989" spans="8:13">
      <c r="H1989" s="614"/>
      <c r="I1989" s="137"/>
      <c r="J1989" s="136"/>
      <c r="K1989" s="136"/>
      <c r="L1989" s="138"/>
      <c r="M1989" s="136"/>
    </row>
    <row r="1990" spans="8:13">
      <c r="H1990" s="614"/>
      <c r="I1990" s="137"/>
      <c r="J1990" s="136"/>
      <c r="K1990" s="136"/>
      <c r="L1990" s="138"/>
      <c r="M1990" s="136"/>
    </row>
    <row r="1991" spans="8:13">
      <c r="H1991" s="614"/>
      <c r="I1991" s="137"/>
      <c r="J1991" s="136"/>
      <c r="K1991" s="136"/>
      <c r="L1991" s="138"/>
      <c r="M1991" s="136"/>
    </row>
    <row r="1992" spans="8:13">
      <c r="H1992" s="614"/>
      <c r="I1992" s="137"/>
      <c r="J1992" s="136"/>
      <c r="K1992" s="136"/>
      <c r="L1992" s="138"/>
      <c r="M1992" s="136"/>
    </row>
    <row r="1993" spans="8:13">
      <c r="H1993" s="614"/>
      <c r="I1993" s="137"/>
      <c r="J1993" s="136"/>
      <c r="K1993" s="136"/>
      <c r="L1993" s="138"/>
      <c r="M1993" s="136"/>
    </row>
    <row r="1994" spans="8:13">
      <c r="H1994" s="614"/>
      <c r="I1994" s="137"/>
      <c r="J1994" s="136"/>
      <c r="K1994" s="136"/>
      <c r="L1994" s="138"/>
      <c r="M1994" s="136"/>
    </row>
    <row r="1995" spans="8:13">
      <c r="H1995" s="614"/>
      <c r="I1995" s="137"/>
      <c r="J1995" s="136"/>
      <c r="K1995" s="136"/>
      <c r="L1995" s="138"/>
      <c r="M1995" s="136"/>
    </row>
    <row r="1996" spans="8:13">
      <c r="H1996" s="614"/>
      <c r="I1996" s="137"/>
      <c r="J1996" s="136"/>
      <c r="K1996" s="136"/>
      <c r="L1996" s="138"/>
      <c r="M1996" s="136"/>
    </row>
    <row r="1997" spans="8:13">
      <c r="H1997" s="614"/>
      <c r="I1997" s="137"/>
      <c r="J1997" s="136"/>
      <c r="K1997" s="136"/>
      <c r="L1997" s="138"/>
      <c r="M1997" s="136"/>
    </row>
    <row r="1998" spans="8:13">
      <c r="H1998" s="614"/>
      <c r="I1998" s="137"/>
      <c r="J1998" s="136"/>
      <c r="K1998" s="136"/>
      <c r="L1998" s="138"/>
      <c r="M1998" s="136"/>
    </row>
    <row r="1999" spans="8:13">
      <c r="H1999" s="614"/>
      <c r="I1999" s="137"/>
      <c r="J1999" s="136"/>
      <c r="K1999" s="136"/>
      <c r="L1999" s="138"/>
      <c r="M1999" s="136"/>
    </row>
    <row r="2000" spans="8:13">
      <c r="H2000" s="614"/>
      <c r="I2000" s="137"/>
      <c r="J2000" s="136"/>
      <c r="K2000" s="136"/>
      <c r="L2000" s="138"/>
      <c r="M2000" s="136"/>
    </row>
    <row r="2001" spans="8:13">
      <c r="H2001" s="614"/>
      <c r="I2001" s="137"/>
      <c r="J2001" s="136"/>
      <c r="K2001" s="136"/>
      <c r="L2001" s="138"/>
      <c r="M2001" s="136"/>
    </row>
    <row r="2002" spans="8:13">
      <c r="H2002" s="614"/>
      <c r="I2002" s="137"/>
      <c r="J2002" s="136"/>
      <c r="K2002" s="136"/>
      <c r="L2002" s="138"/>
      <c r="M2002" s="136"/>
    </row>
    <row r="2003" spans="8:13">
      <c r="H2003" s="614"/>
      <c r="I2003" s="137"/>
      <c r="J2003" s="136"/>
      <c r="K2003" s="136"/>
      <c r="L2003" s="138"/>
      <c r="M2003" s="136"/>
    </row>
    <row r="2004" spans="8:13">
      <c r="H2004" s="614"/>
      <c r="I2004" s="137"/>
      <c r="J2004" s="136"/>
      <c r="K2004" s="136"/>
      <c r="L2004" s="138"/>
      <c r="M2004" s="136"/>
    </row>
    <row r="2005" spans="8:13">
      <c r="H2005" s="614"/>
      <c r="I2005" s="137"/>
      <c r="J2005" s="136"/>
      <c r="K2005" s="136"/>
      <c r="L2005" s="138"/>
      <c r="M2005" s="136"/>
    </row>
    <row r="2006" spans="8:13">
      <c r="H2006" s="614"/>
      <c r="I2006" s="137"/>
      <c r="J2006" s="136"/>
      <c r="K2006" s="136"/>
      <c r="L2006" s="138"/>
      <c r="M2006" s="136"/>
    </row>
    <row r="2007" spans="8:13">
      <c r="H2007" s="614"/>
      <c r="I2007" s="137"/>
      <c r="J2007" s="136"/>
      <c r="K2007" s="136"/>
      <c r="L2007" s="138"/>
      <c r="M2007" s="136"/>
    </row>
    <row r="2008" spans="8:13">
      <c r="H2008" s="614"/>
      <c r="I2008" s="137"/>
      <c r="J2008" s="136"/>
      <c r="K2008" s="136"/>
      <c r="L2008" s="138"/>
      <c r="M2008" s="136"/>
    </row>
    <row r="2009" spans="8:13">
      <c r="H2009" s="614"/>
      <c r="I2009" s="137"/>
      <c r="J2009" s="136"/>
      <c r="K2009" s="136"/>
      <c r="L2009" s="138"/>
      <c r="M2009" s="136"/>
    </row>
    <row r="2010" spans="8:13">
      <c r="H2010" s="614"/>
      <c r="I2010" s="137"/>
      <c r="J2010" s="136"/>
      <c r="K2010" s="136"/>
      <c r="L2010" s="138"/>
      <c r="M2010" s="136"/>
    </row>
    <row r="2011" spans="8:13">
      <c r="H2011" s="614"/>
      <c r="I2011" s="137"/>
      <c r="J2011" s="136"/>
      <c r="K2011" s="136"/>
      <c r="L2011" s="138"/>
      <c r="M2011" s="136"/>
    </row>
    <row r="2012" spans="8:13">
      <c r="H2012" s="614"/>
      <c r="I2012" s="137"/>
      <c r="J2012" s="136"/>
      <c r="K2012" s="136"/>
      <c r="L2012" s="138"/>
      <c r="M2012" s="136"/>
    </row>
    <row r="2013" spans="8:13">
      <c r="H2013" s="614"/>
      <c r="I2013" s="137"/>
      <c r="J2013" s="136"/>
      <c r="K2013" s="136"/>
      <c r="L2013" s="138"/>
      <c r="M2013" s="136"/>
    </row>
    <row r="2014" spans="8:13">
      <c r="H2014" s="614"/>
      <c r="I2014" s="137"/>
      <c r="J2014" s="136"/>
      <c r="K2014" s="136"/>
      <c r="L2014" s="138"/>
      <c r="M2014" s="136"/>
    </row>
    <row r="2015" spans="8:13">
      <c r="H2015" s="614"/>
      <c r="I2015" s="137"/>
      <c r="J2015" s="136"/>
      <c r="K2015" s="136"/>
      <c r="L2015" s="138"/>
      <c r="M2015" s="136"/>
    </row>
    <row r="2016" spans="8:13">
      <c r="H2016" s="614"/>
      <c r="I2016" s="137"/>
      <c r="J2016" s="136"/>
      <c r="K2016" s="136"/>
      <c r="L2016" s="138"/>
      <c r="M2016" s="136"/>
    </row>
    <row r="2017" spans="8:13">
      <c r="H2017" s="614"/>
      <c r="I2017" s="137"/>
      <c r="J2017" s="136"/>
      <c r="K2017" s="136"/>
      <c r="L2017" s="138"/>
      <c r="M2017" s="136"/>
    </row>
    <row r="2018" spans="8:13">
      <c r="H2018" s="614"/>
      <c r="I2018" s="137"/>
      <c r="J2018" s="136"/>
      <c r="K2018" s="136"/>
      <c r="L2018" s="138"/>
      <c r="M2018" s="136"/>
    </row>
    <row r="2019" spans="8:13">
      <c r="H2019" s="614"/>
      <c r="I2019" s="137"/>
      <c r="J2019" s="136"/>
      <c r="K2019" s="136"/>
      <c r="L2019" s="138"/>
      <c r="M2019" s="136"/>
    </row>
    <row r="2020" spans="8:13">
      <c r="H2020" s="614"/>
      <c r="I2020" s="137"/>
      <c r="J2020" s="136"/>
      <c r="K2020" s="136"/>
      <c r="L2020" s="138"/>
      <c r="M2020" s="136"/>
    </row>
    <row r="2021" spans="8:13">
      <c r="H2021" s="614"/>
      <c r="I2021" s="137"/>
      <c r="J2021" s="136"/>
      <c r="K2021" s="136"/>
      <c r="L2021" s="138"/>
      <c r="M2021" s="136"/>
    </row>
    <row r="2022" spans="8:13">
      <c r="H2022" s="614"/>
      <c r="I2022" s="137"/>
      <c r="J2022" s="136"/>
      <c r="K2022" s="136"/>
      <c r="L2022" s="138"/>
      <c r="M2022" s="136"/>
    </row>
    <row r="2023" spans="8:13">
      <c r="H2023" s="614"/>
      <c r="I2023" s="137"/>
      <c r="J2023" s="136"/>
      <c r="K2023" s="136"/>
      <c r="L2023" s="138"/>
      <c r="M2023" s="136"/>
    </row>
    <row r="2024" spans="8:13">
      <c r="H2024" s="614"/>
      <c r="I2024" s="137"/>
      <c r="J2024" s="136"/>
      <c r="K2024" s="136"/>
      <c r="L2024" s="138"/>
      <c r="M2024" s="136"/>
    </row>
    <row r="2025" spans="8:13">
      <c r="H2025" s="614"/>
      <c r="I2025" s="137"/>
      <c r="J2025" s="136"/>
      <c r="K2025" s="136"/>
      <c r="L2025" s="138"/>
      <c r="M2025" s="136"/>
    </row>
    <row r="2026" spans="8:13">
      <c r="H2026" s="614"/>
      <c r="I2026" s="137"/>
      <c r="J2026" s="136"/>
      <c r="K2026" s="136"/>
      <c r="L2026" s="138"/>
      <c r="M2026" s="136"/>
    </row>
    <row r="2027" spans="8:13">
      <c r="H2027" s="614"/>
      <c r="I2027" s="137"/>
      <c r="J2027" s="136"/>
      <c r="K2027" s="136"/>
      <c r="L2027" s="138"/>
      <c r="M2027" s="136"/>
    </row>
    <row r="2028" spans="8:13">
      <c r="H2028" s="614"/>
      <c r="I2028" s="137"/>
      <c r="J2028" s="136"/>
      <c r="K2028" s="136"/>
      <c r="L2028" s="138"/>
      <c r="M2028" s="136"/>
    </row>
    <row r="2029" spans="8:13">
      <c r="H2029" s="614"/>
      <c r="I2029" s="137"/>
      <c r="J2029" s="136"/>
      <c r="K2029" s="136"/>
      <c r="L2029" s="138"/>
      <c r="M2029" s="136"/>
    </row>
    <row r="2030" spans="8:13">
      <c r="H2030" s="614"/>
      <c r="I2030" s="137"/>
      <c r="J2030" s="136"/>
      <c r="K2030" s="136"/>
      <c r="L2030" s="138"/>
      <c r="M2030" s="136"/>
    </row>
    <row r="2031" spans="8:13">
      <c r="H2031" s="614"/>
      <c r="I2031" s="137"/>
      <c r="J2031" s="136"/>
      <c r="K2031" s="136"/>
      <c r="L2031" s="138"/>
      <c r="M2031" s="136"/>
    </row>
    <row r="2032" spans="8:13">
      <c r="H2032" s="614"/>
      <c r="I2032" s="137"/>
      <c r="J2032" s="136"/>
      <c r="K2032" s="136"/>
      <c r="L2032" s="138"/>
      <c r="M2032" s="136"/>
    </row>
    <row r="2033" spans="8:13">
      <c r="H2033" s="614"/>
      <c r="I2033" s="137"/>
      <c r="J2033" s="136"/>
      <c r="K2033" s="136"/>
      <c r="L2033" s="138"/>
      <c r="M2033" s="136"/>
    </row>
    <row r="2034" spans="8:13">
      <c r="H2034" s="614"/>
      <c r="I2034" s="137"/>
      <c r="J2034" s="136"/>
      <c r="K2034" s="136"/>
      <c r="L2034" s="138"/>
      <c r="M2034" s="136"/>
    </row>
    <row r="2035" spans="8:13">
      <c r="H2035" s="614"/>
      <c r="I2035" s="137"/>
      <c r="J2035" s="136"/>
      <c r="K2035" s="136"/>
      <c r="L2035" s="138"/>
      <c r="M2035" s="136"/>
    </row>
    <row r="2036" spans="8:13">
      <c r="H2036" s="614"/>
      <c r="I2036" s="137"/>
      <c r="J2036" s="136"/>
      <c r="K2036" s="136"/>
      <c r="L2036" s="138"/>
      <c r="M2036" s="136"/>
    </row>
    <row r="2037" spans="8:13">
      <c r="H2037" s="614"/>
      <c r="I2037" s="137"/>
      <c r="J2037" s="136"/>
      <c r="K2037" s="136"/>
      <c r="L2037" s="138"/>
      <c r="M2037" s="136"/>
    </row>
    <row r="2038" spans="8:13">
      <c r="H2038" s="614"/>
      <c r="I2038" s="137"/>
      <c r="J2038" s="136"/>
      <c r="K2038" s="136"/>
      <c r="L2038" s="138"/>
      <c r="M2038" s="136"/>
    </row>
    <row r="2039" spans="8:13">
      <c r="H2039" s="614"/>
      <c r="I2039" s="137"/>
      <c r="J2039" s="136"/>
      <c r="K2039" s="136"/>
      <c r="L2039" s="138"/>
      <c r="M2039" s="136"/>
    </row>
    <row r="2040" spans="8:13">
      <c r="H2040" s="614"/>
      <c r="I2040" s="137"/>
      <c r="J2040" s="136"/>
      <c r="K2040" s="136"/>
      <c r="L2040" s="138"/>
      <c r="M2040" s="136"/>
    </row>
    <row r="2041" spans="8:13">
      <c r="H2041" s="614"/>
      <c r="I2041" s="137"/>
      <c r="J2041" s="136"/>
      <c r="K2041" s="136"/>
      <c r="L2041" s="138"/>
      <c r="M2041" s="136"/>
    </row>
    <row r="2042" spans="8:13">
      <c r="H2042" s="614"/>
      <c r="I2042" s="137"/>
      <c r="J2042" s="136"/>
      <c r="K2042" s="136"/>
      <c r="L2042" s="138"/>
      <c r="M2042" s="136"/>
    </row>
    <row r="2043" spans="8:13">
      <c r="H2043" s="614"/>
      <c r="I2043" s="137"/>
      <c r="J2043" s="136"/>
      <c r="K2043" s="136"/>
      <c r="L2043" s="138"/>
      <c r="M2043" s="136"/>
    </row>
    <row r="2044" spans="8:13">
      <c r="H2044" s="614"/>
      <c r="I2044" s="137"/>
      <c r="J2044" s="136"/>
      <c r="K2044" s="136"/>
      <c r="L2044" s="138"/>
      <c r="M2044" s="136"/>
    </row>
    <row r="2045" spans="8:13">
      <c r="H2045" s="614"/>
      <c r="I2045" s="137"/>
      <c r="J2045" s="136"/>
      <c r="K2045" s="136"/>
      <c r="L2045" s="138"/>
      <c r="M2045" s="136"/>
    </row>
    <row r="2046" spans="8:13">
      <c r="H2046" s="614"/>
      <c r="I2046" s="137"/>
      <c r="J2046" s="136"/>
      <c r="K2046" s="136"/>
      <c r="L2046" s="138"/>
      <c r="M2046" s="136"/>
    </row>
    <row r="2047" spans="8:13">
      <c r="H2047" s="614"/>
      <c r="I2047" s="137"/>
      <c r="J2047" s="136"/>
      <c r="K2047" s="136"/>
      <c r="L2047" s="138"/>
      <c r="M2047" s="136"/>
    </row>
    <row r="2048" spans="8:13">
      <c r="H2048" s="614"/>
      <c r="I2048" s="137"/>
      <c r="J2048" s="136"/>
      <c r="K2048" s="136"/>
      <c r="L2048" s="138"/>
      <c r="M2048" s="136"/>
    </row>
    <row r="2049" spans="8:13">
      <c r="H2049" s="614"/>
      <c r="I2049" s="137"/>
      <c r="J2049" s="136"/>
      <c r="K2049" s="136"/>
      <c r="L2049" s="138"/>
      <c r="M2049" s="136"/>
    </row>
    <row r="2050" spans="8:13">
      <c r="H2050" s="614"/>
      <c r="I2050" s="137"/>
      <c r="J2050" s="136"/>
      <c r="K2050" s="136"/>
      <c r="L2050" s="138"/>
      <c r="M2050" s="136"/>
    </row>
    <row r="2051" spans="8:13">
      <c r="H2051" s="614"/>
      <c r="I2051" s="137"/>
      <c r="J2051" s="136"/>
      <c r="K2051" s="136"/>
      <c r="L2051" s="138"/>
      <c r="M2051" s="136"/>
    </row>
    <row r="2052" spans="8:13">
      <c r="H2052" s="614"/>
      <c r="I2052" s="137"/>
      <c r="J2052" s="136"/>
      <c r="K2052" s="136"/>
      <c r="L2052" s="138"/>
      <c r="M2052" s="136"/>
    </row>
    <row r="2053" spans="8:13">
      <c r="H2053" s="614"/>
      <c r="I2053" s="137"/>
      <c r="J2053" s="136"/>
      <c r="K2053" s="136"/>
      <c r="L2053" s="138"/>
      <c r="M2053" s="136"/>
    </row>
    <row r="2054" spans="8:13">
      <c r="H2054" s="614"/>
      <c r="I2054" s="137"/>
      <c r="J2054" s="136"/>
      <c r="K2054" s="136"/>
      <c r="L2054" s="138"/>
      <c r="M2054" s="136"/>
    </row>
    <row r="2055" spans="8:13">
      <c r="H2055" s="614"/>
      <c r="I2055" s="137"/>
      <c r="J2055" s="136"/>
      <c r="K2055" s="136"/>
      <c r="L2055" s="138"/>
      <c r="M2055" s="136"/>
    </row>
    <row r="2056" spans="8:13">
      <c r="H2056" s="614"/>
      <c r="I2056" s="137"/>
      <c r="J2056" s="136"/>
      <c r="K2056" s="136"/>
      <c r="L2056" s="138"/>
      <c r="M2056" s="136"/>
    </row>
    <row r="2057" spans="8:13">
      <c r="H2057" s="614"/>
      <c r="I2057" s="137"/>
      <c r="J2057" s="136"/>
      <c r="K2057" s="136"/>
      <c r="L2057" s="138"/>
      <c r="M2057" s="136"/>
    </row>
    <row r="2058" spans="8:13">
      <c r="H2058" s="614"/>
      <c r="I2058" s="137"/>
      <c r="J2058" s="136"/>
      <c r="K2058" s="136"/>
      <c r="L2058" s="138"/>
      <c r="M2058" s="136"/>
    </row>
    <row r="2059" spans="8:13">
      <c r="H2059" s="614"/>
      <c r="I2059" s="137"/>
      <c r="J2059" s="136"/>
      <c r="K2059" s="136"/>
      <c r="L2059" s="138"/>
      <c r="M2059" s="136"/>
    </row>
    <row r="2060" spans="8:13">
      <c r="H2060" s="614"/>
      <c r="I2060" s="137"/>
      <c r="J2060" s="136"/>
      <c r="K2060" s="136"/>
      <c r="L2060" s="138"/>
      <c r="M2060" s="136"/>
    </row>
    <row r="2061" spans="8:13">
      <c r="H2061" s="614"/>
      <c r="I2061" s="137"/>
      <c r="J2061" s="136"/>
      <c r="K2061" s="136"/>
      <c r="L2061" s="138"/>
      <c r="M2061" s="136"/>
    </row>
    <row r="2062" spans="8:13">
      <c r="H2062" s="614"/>
      <c r="I2062" s="137"/>
      <c r="J2062" s="136"/>
      <c r="K2062" s="136"/>
      <c r="L2062" s="138"/>
      <c r="M2062" s="136"/>
    </row>
    <row r="2063" spans="8:13">
      <c r="H2063" s="614"/>
      <c r="I2063" s="137"/>
      <c r="J2063" s="136"/>
      <c r="K2063" s="136"/>
      <c r="L2063" s="138"/>
      <c r="M2063" s="136"/>
    </row>
    <row r="2064" spans="8:13">
      <c r="H2064" s="614"/>
      <c r="I2064" s="137"/>
      <c r="J2064" s="136"/>
      <c r="K2064" s="136"/>
      <c r="L2064" s="138"/>
      <c r="M2064" s="136"/>
    </row>
    <row r="2065" spans="8:13">
      <c r="H2065" s="614"/>
      <c r="I2065" s="137"/>
      <c r="J2065" s="136"/>
      <c r="K2065" s="136"/>
      <c r="L2065" s="138"/>
      <c r="M2065" s="136"/>
    </row>
    <row r="2066" spans="8:13">
      <c r="H2066" s="614"/>
      <c r="I2066" s="137"/>
      <c r="J2066" s="136"/>
      <c r="K2066" s="136"/>
      <c r="L2066" s="138"/>
      <c r="M2066" s="136"/>
    </row>
    <row r="2067" spans="8:13">
      <c r="H2067" s="614"/>
      <c r="I2067" s="137"/>
      <c r="J2067" s="136"/>
      <c r="K2067" s="136"/>
      <c r="L2067" s="138"/>
      <c r="M2067" s="136"/>
    </row>
    <row r="2068" spans="8:13">
      <c r="H2068" s="614"/>
      <c r="I2068" s="137"/>
      <c r="J2068" s="136"/>
      <c r="K2068" s="136"/>
      <c r="L2068" s="138"/>
      <c r="M2068" s="136"/>
    </row>
    <row r="2069" spans="8:13">
      <c r="H2069" s="614"/>
      <c r="I2069" s="137"/>
      <c r="J2069" s="136"/>
      <c r="K2069" s="136"/>
      <c r="L2069" s="138"/>
      <c r="M2069" s="136"/>
    </row>
    <row r="2070" spans="8:13">
      <c r="H2070" s="614"/>
      <c r="I2070" s="137"/>
      <c r="J2070" s="136"/>
      <c r="K2070" s="136"/>
      <c r="L2070" s="138"/>
      <c r="M2070" s="136"/>
    </row>
    <row r="2071" spans="8:13">
      <c r="H2071" s="614"/>
      <c r="I2071" s="137"/>
      <c r="J2071" s="136"/>
      <c r="K2071" s="136"/>
      <c r="L2071" s="138"/>
      <c r="M2071" s="136"/>
    </row>
    <row r="2072" spans="8:13">
      <c r="H2072" s="614"/>
      <c r="I2072" s="137"/>
      <c r="J2072" s="136"/>
      <c r="K2072" s="136"/>
      <c r="L2072" s="138"/>
      <c r="M2072" s="136"/>
    </row>
    <row r="2073" spans="8:13">
      <c r="H2073" s="614"/>
      <c r="I2073" s="137"/>
      <c r="J2073" s="136"/>
      <c r="K2073" s="136"/>
      <c r="L2073" s="138"/>
      <c r="M2073" s="136"/>
    </row>
    <row r="2074" spans="8:13">
      <c r="H2074" s="614"/>
      <c r="I2074" s="137"/>
      <c r="J2074" s="136"/>
      <c r="K2074" s="136"/>
      <c r="L2074" s="138"/>
      <c r="M2074" s="136"/>
    </row>
    <row r="2075" spans="8:13">
      <c r="H2075" s="614"/>
      <c r="I2075" s="137"/>
      <c r="J2075" s="136"/>
      <c r="K2075" s="136"/>
      <c r="L2075" s="138"/>
      <c r="M2075" s="136"/>
    </row>
    <row r="2076" spans="8:13">
      <c r="H2076" s="614"/>
      <c r="I2076" s="137"/>
      <c r="J2076" s="136"/>
      <c r="K2076" s="136"/>
      <c r="L2076" s="138"/>
      <c r="M2076" s="136"/>
    </row>
    <row r="2077" spans="8:13">
      <c r="H2077" s="614"/>
      <c r="I2077" s="137"/>
      <c r="J2077" s="136"/>
      <c r="K2077" s="136"/>
      <c r="L2077" s="138"/>
      <c r="M2077" s="136"/>
    </row>
    <row r="2078" spans="8:13">
      <c r="H2078" s="614"/>
      <c r="I2078" s="137"/>
      <c r="J2078" s="136"/>
      <c r="K2078" s="136"/>
      <c r="L2078" s="138"/>
      <c r="M2078" s="136"/>
    </row>
    <row r="2079" spans="8:13">
      <c r="H2079" s="614"/>
      <c r="I2079" s="137"/>
      <c r="J2079" s="136"/>
      <c r="K2079" s="136"/>
      <c r="L2079" s="138"/>
      <c r="M2079" s="136"/>
    </row>
    <row r="2080" spans="8:13">
      <c r="H2080" s="614"/>
      <c r="I2080" s="137"/>
      <c r="J2080" s="136"/>
      <c r="K2080" s="136"/>
      <c r="L2080" s="138"/>
      <c r="M2080" s="136"/>
    </row>
    <row r="2081" spans="8:13">
      <c r="H2081" s="614"/>
      <c r="I2081" s="137"/>
      <c r="J2081" s="136"/>
      <c r="K2081" s="136"/>
      <c r="L2081" s="138"/>
      <c r="M2081" s="136"/>
    </row>
    <row r="2082" spans="8:13">
      <c r="H2082" s="614"/>
      <c r="I2082" s="137"/>
      <c r="J2082" s="136"/>
      <c r="K2082" s="136"/>
      <c r="L2082" s="138"/>
      <c r="M2082" s="136"/>
    </row>
    <row r="2083" spans="8:13">
      <c r="H2083" s="614"/>
      <c r="I2083" s="137"/>
      <c r="J2083" s="136"/>
      <c r="K2083" s="136"/>
      <c r="L2083" s="138"/>
      <c r="M2083" s="136"/>
    </row>
    <row r="2084" spans="8:13">
      <c r="H2084" s="614"/>
      <c r="I2084" s="137"/>
      <c r="J2084" s="136"/>
      <c r="K2084" s="136"/>
      <c r="L2084" s="138"/>
      <c r="M2084" s="136"/>
    </row>
    <row r="2085" spans="8:13">
      <c r="H2085" s="614"/>
      <c r="I2085" s="137"/>
      <c r="J2085" s="136"/>
      <c r="K2085" s="136"/>
      <c r="L2085" s="138"/>
      <c r="M2085" s="136"/>
    </row>
    <row r="2086" spans="8:13">
      <c r="H2086" s="614"/>
      <c r="I2086" s="137"/>
      <c r="J2086" s="136"/>
      <c r="K2086" s="136"/>
      <c r="L2086" s="138"/>
      <c r="M2086" s="136"/>
    </row>
    <row r="2087" spans="8:13">
      <c r="H2087" s="614"/>
      <c r="I2087" s="137"/>
      <c r="J2087" s="136"/>
      <c r="K2087" s="136"/>
      <c r="L2087" s="138"/>
      <c r="M2087" s="136"/>
    </row>
    <row r="2088" spans="8:13">
      <c r="H2088" s="614"/>
      <c r="I2088" s="137"/>
      <c r="J2088" s="136"/>
      <c r="K2088" s="136"/>
      <c r="L2088" s="138"/>
      <c r="M2088" s="136"/>
    </row>
    <row r="2089" spans="8:13">
      <c r="H2089" s="614"/>
      <c r="I2089" s="137"/>
      <c r="J2089" s="136"/>
      <c r="K2089" s="136"/>
      <c r="L2089" s="138"/>
      <c r="M2089" s="136"/>
    </row>
    <row r="2090" spans="8:13">
      <c r="H2090" s="614"/>
      <c r="I2090" s="137"/>
      <c r="J2090" s="136"/>
      <c r="K2090" s="136"/>
      <c r="L2090" s="138"/>
      <c r="M2090" s="136"/>
    </row>
    <row r="2091" spans="8:13">
      <c r="H2091" s="614"/>
      <c r="I2091" s="137"/>
      <c r="J2091" s="136"/>
      <c r="K2091" s="136"/>
      <c r="L2091" s="138"/>
      <c r="M2091" s="136"/>
    </row>
    <row r="2092" spans="8:13">
      <c r="H2092" s="614"/>
      <c r="I2092" s="137"/>
      <c r="J2092" s="136"/>
      <c r="K2092" s="136"/>
      <c r="L2092" s="138"/>
      <c r="M2092" s="136"/>
    </row>
    <row r="2093" spans="8:13">
      <c r="H2093" s="614"/>
      <c r="I2093" s="137"/>
      <c r="J2093" s="136"/>
      <c r="K2093" s="136"/>
      <c r="L2093" s="138"/>
      <c r="M2093" s="136"/>
    </row>
    <row r="2094" spans="8:13">
      <c r="H2094" s="614"/>
      <c r="I2094" s="137"/>
      <c r="J2094" s="136"/>
      <c r="K2094" s="136"/>
      <c r="L2094" s="138"/>
      <c r="M2094" s="136"/>
    </row>
    <row r="2095" spans="8:13">
      <c r="H2095" s="614"/>
      <c r="I2095" s="137"/>
      <c r="J2095" s="136"/>
      <c r="K2095" s="136"/>
      <c r="L2095" s="138"/>
      <c r="M2095" s="136"/>
    </row>
    <row r="2096" spans="8:13">
      <c r="H2096" s="614"/>
      <c r="I2096" s="137"/>
      <c r="J2096" s="136"/>
      <c r="K2096" s="136"/>
      <c r="L2096" s="138"/>
      <c r="M2096" s="136"/>
    </row>
    <row r="2097" spans="8:13">
      <c r="H2097" s="614"/>
      <c r="I2097" s="137"/>
      <c r="J2097" s="136"/>
      <c r="K2097" s="136"/>
      <c r="L2097" s="138"/>
      <c r="M2097" s="136"/>
    </row>
    <row r="2098" spans="8:13">
      <c r="H2098" s="614"/>
      <c r="I2098" s="137"/>
      <c r="J2098" s="136"/>
      <c r="K2098" s="136"/>
      <c r="L2098" s="138"/>
      <c r="M2098" s="136"/>
    </row>
    <row r="2099" spans="8:13">
      <c r="H2099" s="614"/>
      <c r="I2099" s="137"/>
      <c r="J2099" s="136"/>
      <c r="K2099" s="136"/>
      <c r="L2099" s="138"/>
      <c r="M2099" s="136"/>
    </row>
    <row r="2100" spans="8:13">
      <c r="H2100" s="614"/>
      <c r="I2100" s="137"/>
      <c r="J2100" s="136"/>
      <c r="K2100" s="136"/>
      <c r="L2100" s="138"/>
      <c r="M2100" s="136"/>
    </row>
    <row r="2101" spans="8:13">
      <c r="H2101" s="614"/>
      <c r="I2101" s="137"/>
      <c r="J2101" s="136"/>
      <c r="K2101" s="136"/>
      <c r="L2101" s="138"/>
      <c r="M2101" s="136"/>
    </row>
    <row r="2102" spans="8:13">
      <c r="H2102" s="614"/>
      <c r="I2102" s="137"/>
      <c r="J2102" s="136"/>
      <c r="K2102" s="136"/>
      <c r="L2102" s="138"/>
      <c r="M2102" s="136"/>
    </row>
    <row r="2103" spans="8:13">
      <c r="H2103" s="614"/>
      <c r="I2103" s="137"/>
      <c r="J2103" s="136"/>
      <c r="K2103" s="136"/>
      <c r="L2103" s="138"/>
      <c r="M2103" s="136"/>
    </row>
    <row r="2104" spans="8:13">
      <c r="H2104" s="614"/>
      <c r="I2104" s="137"/>
      <c r="J2104" s="136"/>
      <c r="K2104" s="136"/>
      <c r="L2104" s="138"/>
      <c r="M2104" s="136"/>
    </row>
    <row r="2105" spans="8:13">
      <c r="H2105" s="614"/>
      <c r="I2105" s="137"/>
      <c r="J2105" s="136"/>
      <c r="K2105" s="136"/>
      <c r="L2105" s="138"/>
      <c r="M2105" s="136"/>
    </row>
    <row r="2106" spans="8:13">
      <c r="H2106" s="614"/>
      <c r="I2106" s="137"/>
      <c r="J2106" s="136"/>
      <c r="K2106" s="136"/>
      <c r="L2106" s="138"/>
      <c r="M2106" s="136"/>
    </row>
    <row r="2107" spans="8:13">
      <c r="H2107" s="614"/>
      <c r="I2107" s="137"/>
      <c r="J2107" s="136"/>
      <c r="K2107" s="136"/>
      <c r="L2107" s="138"/>
      <c r="M2107" s="136"/>
    </row>
    <row r="2108" spans="8:13">
      <c r="H2108" s="614"/>
      <c r="I2108" s="137"/>
      <c r="J2108" s="136"/>
      <c r="K2108" s="136"/>
      <c r="L2108" s="138"/>
      <c r="M2108" s="136"/>
    </row>
    <row r="2109" spans="8:13">
      <c r="H2109" s="614"/>
      <c r="I2109" s="137"/>
      <c r="J2109" s="136"/>
      <c r="K2109" s="136"/>
      <c r="L2109" s="138"/>
      <c r="M2109" s="136"/>
    </row>
    <row r="2110" spans="8:13">
      <c r="H2110" s="614"/>
      <c r="I2110" s="137"/>
      <c r="J2110" s="136"/>
      <c r="K2110" s="136"/>
      <c r="L2110" s="138"/>
      <c r="M2110" s="136"/>
    </row>
    <row r="2111" spans="8:13">
      <c r="H2111" s="614"/>
      <c r="I2111" s="137"/>
      <c r="J2111" s="136"/>
      <c r="K2111" s="136"/>
      <c r="L2111" s="138"/>
      <c r="M2111" s="136"/>
    </row>
    <row r="2112" spans="8:13">
      <c r="H2112" s="614"/>
      <c r="I2112" s="137"/>
      <c r="J2112" s="136"/>
      <c r="K2112" s="136"/>
      <c r="L2112" s="138"/>
      <c r="M2112" s="136"/>
    </row>
    <row r="2113" spans="8:13">
      <c r="H2113" s="614"/>
      <c r="I2113" s="137"/>
      <c r="J2113" s="136"/>
      <c r="K2113" s="136"/>
      <c r="L2113" s="138"/>
      <c r="M2113" s="136"/>
    </row>
    <row r="2114" spans="8:13">
      <c r="H2114" s="614"/>
      <c r="I2114" s="137"/>
      <c r="J2114" s="136"/>
      <c r="K2114" s="136"/>
      <c r="L2114" s="138"/>
      <c r="M2114" s="136"/>
    </row>
    <row r="2115" spans="8:13">
      <c r="H2115" s="614"/>
      <c r="I2115" s="137"/>
      <c r="J2115" s="136"/>
      <c r="K2115" s="136"/>
      <c r="L2115" s="138"/>
      <c r="M2115" s="136"/>
    </row>
    <row r="2116" spans="8:13">
      <c r="H2116" s="614"/>
      <c r="I2116" s="137"/>
      <c r="J2116" s="136"/>
      <c r="K2116" s="136"/>
      <c r="L2116" s="138"/>
      <c r="M2116" s="136"/>
    </row>
    <row r="2117" spans="8:13">
      <c r="H2117" s="614"/>
      <c r="I2117" s="137"/>
      <c r="J2117" s="136"/>
      <c r="K2117" s="136"/>
      <c r="L2117" s="138"/>
      <c r="M2117" s="136"/>
    </row>
    <row r="2118" spans="8:13">
      <c r="H2118" s="614"/>
      <c r="I2118" s="137"/>
      <c r="J2118" s="136"/>
      <c r="K2118" s="136"/>
      <c r="L2118" s="138"/>
      <c r="M2118" s="136"/>
    </row>
    <row r="2119" spans="8:13">
      <c r="H2119" s="614"/>
      <c r="I2119" s="137"/>
      <c r="J2119" s="136"/>
      <c r="K2119" s="136"/>
      <c r="L2119" s="138"/>
      <c r="M2119" s="136"/>
    </row>
    <row r="2120" spans="8:13">
      <c r="H2120" s="614"/>
      <c r="I2120" s="137"/>
      <c r="J2120" s="136"/>
      <c r="K2120" s="136"/>
      <c r="L2120" s="138"/>
      <c r="M2120" s="136"/>
    </row>
    <row r="2121" spans="8:13">
      <c r="H2121" s="614"/>
      <c r="I2121" s="137"/>
      <c r="J2121" s="136"/>
      <c r="K2121" s="136"/>
      <c r="L2121" s="138"/>
      <c r="M2121" s="136"/>
    </row>
    <row r="2122" spans="8:13">
      <c r="H2122" s="614"/>
      <c r="I2122" s="137"/>
      <c r="J2122" s="136"/>
      <c r="K2122" s="136"/>
      <c r="L2122" s="138"/>
      <c r="M2122" s="136"/>
    </row>
    <row r="2123" spans="8:13">
      <c r="H2123" s="614"/>
      <c r="I2123" s="137"/>
      <c r="J2123" s="136"/>
      <c r="K2123" s="136"/>
      <c r="L2123" s="138"/>
      <c r="M2123" s="136"/>
    </row>
    <row r="2124" spans="8:13">
      <c r="H2124" s="614"/>
      <c r="I2124" s="137"/>
      <c r="J2124" s="136"/>
      <c r="K2124" s="136"/>
      <c r="L2124" s="138"/>
      <c r="M2124" s="136"/>
    </row>
    <row r="2125" spans="8:13">
      <c r="H2125" s="614"/>
      <c r="I2125" s="137"/>
      <c r="J2125" s="136"/>
      <c r="K2125" s="136"/>
      <c r="L2125" s="138"/>
      <c r="M2125" s="136"/>
    </row>
    <row r="2126" spans="8:13">
      <c r="H2126" s="614"/>
      <c r="I2126" s="137"/>
      <c r="J2126" s="136"/>
      <c r="K2126" s="136"/>
      <c r="L2126" s="138"/>
      <c r="M2126" s="136"/>
    </row>
    <row r="2127" spans="8:13">
      <c r="H2127" s="614"/>
      <c r="I2127" s="137"/>
      <c r="J2127" s="136"/>
      <c r="K2127" s="136"/>
      <c r="L2127" s="138"/>
      <c r="M2127" s="136"/>
    </row>
    <row r="2128" spans="8:13">
      <c r="H2128" s="614"/>
      <c r="I2128" s="137"/>
      <c r="J2128" s="136"/>
      <c r="K2128" s="136"/>
      <c r="L2128" s="138"/>
      <c r="M2128" s="136"/>
    </row>
    <row r="2129" spans="8:13">
      <c r="H2129" s="614"/>
      <c r="I2129" s="137"/>
      <c r="J2129" s="136"/>
      <c r="K2129" s="136"/>
      <c r="L2129" s="138"/>
      <c r="M2129" s="136"/>
    </row>
    <row r="2130" spans="8:13">
      <c r="H2130" s="614"/>
      <c r="I2130" s="137"/>
      <c r="J2130" s="136"/>
      <c r="K2130" s="136"/>
      <c r="L2130" s="138"/>
      <c r="M2130" s="136"/>
    </row>
    <row r="2131" spans="8:13">
      <c r="H2131" s="614"/>
      <c r="I2131" s="137"/>
      <c r="J2131" s="136"/>
      <c r="K2131" s="136"/>
      <c r="L2131" s="138"/>
      <c r="M2131" s="136"/>
    </row>
    <row r="2132" spans="8:13">
      <c r="H2132" s="614"/>
      <c r="I2132" s="137"/>
      <c r="J2132" s="136"/>
      <c r="K2132" s="136"/>
      <c r="L2132" s="138"/>
      <c r="M2132" s="136"/>
    </row>
    <row r="2133" spans="8:13">
      <c r="H2133" s="614"/>
      <c r="I2133" s="137"/>
      <c r="J2133" s="136"/>
      <c r="K2133" s="136"/>
      <c r="L2133" s="138"/>
      <c r="M2133" s="136"/>
    </row>
    <row r="2134" spans="8:13">
      <c r="H2134" s="614"/>
      <c r="I2134" s="137"/>
      <c r="J2134" s="136"/>
      <c r="K2134" s="136"/>
      <c r="L2134" s="138"/>
      <c r="M2134" s="136"/>
    </row>
    <row r="2135" spans="8:13">
      <c r="H2135" s="614"/>
      <c r="I2135" s="137"/>
      <c r="J2135" s="136"/>
      <c r="K2135" s="136"/>
      <c r="L2135" s="138"/>
      <c r="M2135" s="136"/>
    </row>
    <row r="2136" spans="8:13">
      <c r="H2136" s="614"/>
      <c r="I2136" s="137"/>
      <c r="J2136" s="136"/>
      <c r="K2136" s="136"/>
      <c r="L2136" s="138"/>
      <c r="M2136" s="136"/>
    </row>
    <row r="2137" spans="8:13">
      <c r="H2137" s="614"/>
      <c r="I2137" s="137"/>
      <c r="J2137" s="136"/>
      <c r="K2137" s="136"/>
      <c r="L2137" s="138"/>
      <c r="M2137" s="136"/>
    </row>
    <row r="2138" spans="8:13">
      <c r="H2138" s="614"/>
      <c r="I2138" s="137"/>
      <c r="J2138" s="136"/>
      <c r="K2138" s="136"/>
      <c r="L2138" s="138"/>
      <c r="M2138" s="136"/>
    </row>
    <row r="2139" spans="8:13">
      <c r="H2139" s="614"/>
      <c r="I2139" s="137"/>
      <c r="J2139" s="136"/>
      <c r="K2139" s="136"/>
      <c r="L2139" s="138"/>
      <c r="M2139" s="136"/>
    </row>
    <row r="2140" spans="8:13">
      <c r="H2140" s="614"/>
      <c r="I2140" s="137"/>
      <c r="J2140" s="136"/>
      <c r="K2140" s="136"/>
      <c r="L2140" s="138"/>
      <c r="M2140" s="136"/>
    </row>
    <row r="2141" spans="8:13">
      <c r="H2141" s="614"/>
      <c r="I2141" s="137"/>
      <c r="J2141" s="136"/>
      <c r="K2141" s="136"/>
      <c r="L2141" s="138"/>
      <c r="M2141" s="136"/>
    </row>
    <row r="2142" spans="8:13">
      <c r="H2142" s="614"/>
      <c r="I2142" s="137"/>
      <c r="J2142" s="136"/>
      <c r="K2142" s="136"/>
      <c r="L2142" s="138"/>
      <c r="M2142" s="136"/>
    </row>
    <row r="2143" spans="8:13">
      <c r="H2143" s="614"/>
      <c r="I2143" s="137"/>
      <c r="J2143" s="136"/>
      <c r="K2143" s="136"/>
      <c r="L2143" s="138"/>
      <c r="M2143" s="136"/>
    </row>
    <row r="2144" spans="8:13">
      <c r="H2144" s="614"/>
      <c r="I2144" s="137"/>
      <c r="J2144" s="136"/>
      <c r="K2144" s="136"/>
      <c r="L2144" s="138"/>
      <c r="M2144" s="136"/>
    </row>
    <row r="2145" spans="8:13">
      <c r="H2145" s="614"/>
      <c r="I2145" s="137"/>
      <c r="J2145" s="136"/>
      <c r="K2145" s="136"/>
      <c r="L2145" s="138"/>
      <c r="M2145" s="136"/>
    </row>
    <row r="2146" spans="8:13">
      <c r="H2146" s="614"/>
      <c r="I2146" s="137"/>
      <c r="J2146" s="136"/>
      <c r="K2146" s="136"/>
      <c r="L2146" s="138"/>
      <c r="M2146" s="136"/>
    </row>
    <row r="2147" spans="8:13">
      <c r="H2147" s="614"/>
      <c r="I2147" s="137"/>
      <c r="J2147" s="136"/>
      <c r="K2147" s="136"/>
      <c r="L2147" s="138"/>
      <c r="M2147" s="136"/>
    </row>
    <row r="2148" spans="8:13">
      <c r="H2148" s="614"/>
      <c r="I2148" s="137"/>
      <c r="J2148" s="136"/>
      <c r="K2148" s="136"/>
      <c r="L2148" s="138"/>
      <c r="M2148" s="136"/>
    </row>
    <row r="2149" spans="8:13">
      <c r="H2149" s="614"/>
      <c r="I2149" s="137"/>
      <c r="J2149" s="136"/>
      <c r="K2149" s="136"/>
      <c r="L2149" s="138"/>
      <c r="M2149" s="136"/>
    </row>
    <row r="2150" spans="8:13">
      <c r="H2150" s="614"/>
      <c r="I2150" s="137"/>
      <c r="J2150" s="136"/>
      <c r="K2150" s="136"/>
      <c r="L2150" s="138"/>
      <c r="M2150" s="136"/>
    </row>
    <row r="2151" spans="8:13">
      <c r="H2151" s="614"/>
      <c r="I2151" s="137"/>
      <c r="J2151" s="136"/>
      <c r="K2151" s="136"/>
      <c r="L2151" s="138"/>
      <c r="M2151" s="136"/>
    </row>
    <row r="2152" spans="8:13">
      <c r="H2152" s="614"/>
      <c r="I2152" s="137"/>
      <c r="J2152" s="136"/>
      <c r="K2152" s="136"/>
      <c r="L2152" s="138"/>
      <c r="M2152" s="136"/>
    </row>
    <row r="2153" spans="8:13">
      <c r="H2153" s="614"/>
      <c r="I2153" s="137"/>
      <c r="J2153" s="136"/>
      <c r="K2153" s="136"/>
      <c r="L2153" s="138"/>
      <c r="M2153" s="136"/>
    </row>
    <row r="2154" spans="8:13">
      <c r="H2154" s="614"/>
      <c r="I2154" s="137"/>
      <c r="J2154" s="136"/>
      <c r="K2154" s="136"/>
      <c r="L2154" s="138"/>
      <c r="M2154" s="136"/>
    </row>
    <row r="2155" spans="8:13">
      <c r="H2155" s="614"/>
      <c r="I2155" s="137"/>
      <c r="J2155" s="136"/>
      <c r="K2155" s="136"/>
      <c r="L2155" s="138"/>
      <c r="M2155" s="136"/>
    </row>
    <row r="2156" spans="8:13">
      <c r="H2156" s="614"/>
      <c r="I2156" s="137"/>
      <c r="J2156" s="136"/>
      <c r="K2156" s="136"/>
      <c r="L2156" s="138"/>
      <c r="M2156" s="136"/>
    </row>
    <row r="2157" spans="8:13">
      <c r="H2157" s="614"/>
      <c r="I2157" s="137"/>
      <c r="J2157" s="136"/>
      <c r="K2157" s="136"/>
      <c r="L2157" s="138"/>
      <c r="M2157" s="136"/>
    </row>
    <row r="2158" spans="8:13">
      <c r="H2158" s="614"/>
      <c r="I2158" s="137"/>
      <c r="J2158" s="136"/>
      <c r="K2158" s="136"/>
      <c r="L2158" s="138"/>
      <c r="M2158" s="136"/>
    </row>
    <row r="2159" spans="8:13">
      <c r="H2159" s="614"/>
      <c r="I2159" s="137"/>
      <c r="J2159" s="136"/>
      <c r="K2159" s="136"/>
      <c r="L2159" s="138"/>
      <c r="M2159" s="136"/>
    </row>
    <row r="2160" spans="8:13">
      <c r="H2160" s="614"/>
      <c r="I2160" s="137"/>
      <c r="J2160" s="136"/>
      <c r="K2160" s="136"/>
      <c r="L2160" s="138"/>
      <c r="M2160" s="136"/>
    </row>
    <row r="2161" spans="8:13">
      <c r="H2161" s="614"/>
      <c r="I2161" s="137"/>
      <c r="J2161" s="136"/>
      <c r="K2161" s="136"/>
      <c r="L2161" s="138"/>
      <c r="M2161" s="136"/>
    </row>
    <row r="2162" spans="8:13">
      <c r="H2162" s="614"/>
      <c r="I2162" s="137"/>
      <c r="J2162" s="136"/>
      <c r="K2162" s="136"/>
      <c r="L2162" s="138"/>
      <c r="M2162" s="136"/>
    </row>
    <row r="2163" spans="8:13">
      <c r="H2163" s="614"/>
      <c r="I2163" s="137"/>
      <c r="J2163" s="136"/>
      <c r="K2163" s="136"/>
      <c r="L2163" s="138"/>
      <c r="M2163" s="136"/>
    </row>
    <row r="2164" spans="8:13">
      <c r="H2164" s="614"/>
      <c r="I2164" s="137"/>
      <c r="J2164" s="136"/>
      <c r="K2164" s="136"/>
      <c r="L2164" s="138"/>
      <c r="M2164" s="136"/>
    </row>
    <row r="2165" spans="8:13">
      <c r="H2165" s="614"/>
      <c r="I2165" s="137"/>
      <c r="J2165" s="136"/>
      <c r="K2165" s="136"/>
      <c r="L2165" s="138"/>
      <c r="M2165" s="136"/>
    </row>
    <row r="2166" spans="8:13">
      <c r="H2166" s="614"/>
      <c r="I2166" s="137"/>
      <c r="J2166" s="136"/>
      <c r="K2166" s="136"/>
      <c r="L2166" s="138"/>
      <c r="M2166" s="136"/>
    </row>
    <row r="2167" spans="8:13">
      <c r="H2167" s="614"/>
      <c r="I2167" s="137"/>
      <c r="J2167" s="136"/>
      <c r="K2167" s="136"/>
      <c r="L2167" s="138"/>
      <c r="M2167" s="136"/>
    </row>
    <row r="2168" spans="8:13">
      <c r="H2168" s="614"/>
      <c r="I2168" s="137"/>
      <c r="J2168" s="136"/>
      <c r="K2168" s="136"/>
      <c r="L2168" s="138"/>
      <c r="M2168" s="136"/>
    </row>
    <row r="2169" spans="8:13">
      <c r="H2169" s="614"/>
      <c r="I2169" s="137"/>
      <c r="J2169" s="136"/>
      <c r="K2169" s="136"/>
      <c r="L2169" s="138"/>
      <c r="M2169" s="136"/>
    </row>
    <row r="2170" spans="8:13">
      <c r="H2170" s="614"/>
      <c r="I2170" s="137"/>
      <c r="J2170" s="136"/>
      <c r="K2170" s="136"/>
      <c r="L2170" s="138"/>
      <c r="M2170" s="136"/>
    </row>
    <row r="2171" spans="8:13">
      <c r="H2171" s="614"/>
      <c r="I2171" s="137"/>
      <c r="J2171" s="136"/>
      <c r="K2171" s="136"/>
      <c r="L2171" s="138"/>
      <c r="M2171" s="136"/>
    </row>
    <row r="2172" spans="8:13">
      <c r="H2172" s="614"/>
      <c r="I2172" s="137"/>
      <c r="J2172" s="136"/>
      <c r="K2172" s="136"/>
      <c r="L2172" s="138"/>
      <c r="M2172" s="136"/>
    </row>
    <row r="2173" spans="8:13">
      <c r="H2173" s="614"/>
      <c r="I2173" s="137"/>
      <c r="J2173" s="136"/>
      <c r="K2173" s="136"/>
      <c r="L2173" s="138"/>
      <c r="M2173" s="136"/>
    </row>
    <row r="2174" spans="8:13">
      <c r="H2174" s="614"/>
      <c r="I2174" s="137"/>
      <c r="J2174" s="136"/>
      <c r="K2174" s="136"/>
      <c r="L2174" s="138"/>
      <c r="M2174" s="136"/>
    </row>
    <row r="2175" spans="8:13">
      <c r="H2175" s="614"/>
      <c r="I2175" s="137"/>
      <c r="J2175" s="136"/>
      <c r="K2175" s="136"/>
      <c r="L2175" s="138"/>
      <c r="M2175" s="136"/>
    </row>
    <row r="2176" spans="8:13">
      <c r="H2176" s="614"/>
      <c r="I2176" s="137"/>
      <c r="J2176" s="136"/>
      <c r="K2176" s="136"/>
      <c r="L2176" s="138"/>
      <c r="M2176" s="136"/>
    </row>
    <row r="2177" spans="8:13">
      <c r="H2177" s="614"/>
      <c r="I2177" s="137"/>
      <c r="J2177" s="136"/>
      <c r="K2177" s="136"/>
      <c r="L2177" s="138"/>
      <c r="M2177" s="136"/>
    </row>
    <row r="2178" spans="8:13">
      <c r="H2178" s="614"/>
      <c r="I2178" s="137"/>
      <c r="J2178" s="136"/>
      <c r="K2178" s="136"/>
      <c r="L2178" s="138"/>
      <c r="M2178" s="136"/>
    </row>
    <row r="2179" spans="8:13">
      <c r="H2179" s="614"/>
      <c r="I2179" s="137"/>
      <c r="J2179" s="136"/>
      <c r="K2179" s="136"/>
      <c r="L2179" s="138"/>
      <c r="M2179" s="136"/>
    </row>
    <row r="2180" spans="8:13">
      <c r="H2180" s="614"/>
      <c r="I2180" s="137"/>
      <c r="J2180" s="136"/>
      <c r="K2180" s="136"/>
      <c r="L2180" s="138"/>
      <c r="M2180" s="136"/>
    </row>
    <row r="2181" spans="8:13">
      <c r="H2181" s="614"/>
      <c r="I2181" s="137"/>
      <c r="J2181" s="136"/>
      <c r="K2181" s="136"/>
      <c r="L2181" s="138"/>
      <c r="M2181" s="136"/>
    </row>
    <row r="2182" spans="8:13">
      <c r="H2182" s="614"/>
      <c r="I2182" s="137"/>
      <c r="J2182" s="136"/>
      <c r="K2182" s="136"/>
      <c r="L2182" s="138"/>
      <c r="M2182" s="136"/>
    </row>
    <row r="2183" spans="8:13">
      <c r="H2183" s="614"/>
      <c r="I2183" s="137"/>
      <c r="J2183" s="136"/>
      <c r="K2183" s="136"/>
      <c r="L2183" s="138"/>
      <c r="M2183" s="136"/>
    </row>
    <row r="2184" spans="8:13">
      <c r="H2184" s="614"/>
      <c r="I2184" s="137"/>
      <c r="J2184" s="136"/>
      <c r="K2184" s="136"/>
      <c r="L2184" s="138"/>
      <c r="M2184" s="136"/>
    </row>
    <row r="2185" spans="8:13">
      <c r="H2185" s="614"/>
      <c r="I2185" s="137"/>
      <c r="J2185" s="136"/>
      <c r="K2185" s="136"/>
      <c r="L2185" s="138"/>
      <c r="M2185" s="136"/>
    </row>
    <row r="2186" spans="8:13">
      <c r="H2186" s="614"/>
      <c r="I2186" s="137"/>
      <c r="J2186" s="136"/>
      <c r="K2186" s="136"/>
      <c r="L2186" s="138"/>
      <c r="M2186" s="136"/>
    </row>
    <row r="2187" spans="8:13">
      <c r="H2187" s="614"/>
      <c r="I2187" s="137"/>
      <c r="J2187" s="136"/>
      <c r="K2187" s="136"/>
      <c r="L2187" s="138"/>
      <c r="M2187" s="136"/>
    </row>
    <row r="2188" spans="8:13">
      <c r="H2188" s="614"/>
      <c r="I2188" s="137"/>
      <c r="J2188" s="136"/>
      <c r="K2188" s="136"/>
      <c r="L2188" s="138"/>
      <c r="M2188" s="136"/>
    </row>
    <row r="2189" spans="8:13">
      <c r="H2189" s="614"/>
      <c r="I2189" s="137"/>
      <c r="J2189" s="136"/>
      <c r="K2189" s="136"/>
      <c r="L2189" s="138"/>
      <c r="M2189" s="136"/>
    </row>
    <row r="2190" spans="8:13">
      <c r="H2190" s="614"/>
      <c r="I2190" s="137"/>
      <c r="J2190" s="136"/>
      <c r="K2190" s="136"/>
      <c r="L2190" s="138"/>
      <c r="M2190" s="136"/>
    </row>
    <row r="2191" spans="8:13">
      <c r="H2191" s="614"/>
      <c r="I2191" s="137"/>
      <c r="J2191" s="136"/>
      <c r="K2191" s="136"/>
      <c r="L2191" s="138"/>
      <c r="M2191" s="136"/>
    </row>
    <row r="2192" spans="8:13">
      <c r="H2192" s="614"/>
      <c r="I2192" s="137"/>
      <c r="J2192" s="136"/>
      <c r="K2192" s="136"/>
      <c r="L2192" s="138"/>
      <c r="M2192" s="136"/>
    </row>
    <row r="2193" spans="8:13">
      <c r="H2193" s="614"/>
      <c r="I2193" s="137"/>
      <c r="J2193" s="136"/>
      <c r="K2193" s="136"/>
      <c r="L2193" s="138"/>
      <c r="M2193" s="136"/>
    </row>
    <row r="2194" spans="8:13">
      <c r="H2194" s="614"/>
      <c r="I2194" s="137"/>
      <c r="J2194" s="136"/>
      <c r="K2194" s="136"/>
      <c r="L2194" s="138"/>
      <c r="M2194" s="136"/>
    </row>
    <row r="2195" spans="8:13">
      <c r="H2195" s="614"/>
      <c r="I2195" s="137"/>
      <c r="J2195" s="136"/>
      <c r="K2195" s="136"/>
      <c r="L2195" s="138"/>
      <c r="M2195" s="136"/>
    </row>
    <row r="2196" spans="8:13">
      <c r="H2196" s="614"/>
      <c r="I2196" s="137"/>
      <c r="J2196" s="136"/>
      <c r="K2196" s="136"/>
      <c r="L2196" s="138"/>
      <c r="M2196" s="136"/>
    </row>
    <row r="2197" spans="8:13">
      <c r="H2197" s="614"/>
      <c r="I2197" s="137"/>
      <c r="J2197" s="136"/>
      <c r="K2197" s="136"/>
      <c r="L2197" s="138"/>
      <c r="M2197" s="136"/>
    </row>
    <row r="2198" spans="8:13">
      <c r="H2198" s="614"/>
      <c r="I2198" s="137"/>
      <c r="J2198" s="136"/>
      <c r="K2198" s="136"/>
      <c r="L2198" s="138"/>
      <c r="M2198" s="136"/>
    </row>
    <row r="2199" spans="8:13">
      <c r="H2199" s="614"/>
      <c r="I2199" s="137"/>
      <c r="J2199" s="136"/>
      <c r="K2199" s="136"/>
      <c r="L2199" s="138"/>
      <c r="M2199" s="136"/>
    </row>
    <row r="2200" spans="8:13">
      <c r="H2200" s="614"/>
      <c r="I2200" s="137"/>
      <c r="J2200" s="136"/>
      <c r="K2200" s="136"/>
      <c r="L2200" s="138"/>
      <c r="M2200" s="136"/>
    </row>
    <row r="2201" spans="8:13">
      <c r="H2201" s="614"/>
      <c r="I2201" s="137"/>
      <c r="J2201" s="136"/>
      <c r="K2201" s="136"/>
      <c r="L2201" s="138"/>
      <c r="M2201" s="136"/>
    </row>
    <row r="2202" spans="8:13">
      <c r="H2202" s="614"/>
      <c r="I2202" s="137"/>
      <c r="J2202" s="136"/>
      <c r="K2202" s="136"/>
      <c r="L2202" s="138"/>
      <c r="M2202" s="136"/>
    </row>
    <row r="2203" spans="8:13">
      <c r="H2203" s="614"/>
      <c r="I2203" s="137"/>
      <c r="J2203" s="136"/>
      <c r="K2203" s="136"/>
      <c r="L2203" s="138"/>
      <c r="M2203" s="136"/>
    </row>
    <row r="2204" spans="8:13">
      <c r="H2204" s="614"/>
      <c r="I2204" s="137"/>
      <c r="J2204" s="136"/>
      <c r="K2204" s="136"/>
      <c r="L2204" s="138"/>
      <c r="M2204" s="136"/>
    </row>
    <row r="2205" spans="8:13">
      <c r="H2205" s="614"/>
      <c r="I2205" s="137"/>
      <c r="J2205" s="136"/>
      <c r="K2205" s="136"/>
      <c r="L2205" s="138"/>
      <c r="M2205" s="136"/>
    </row>
    <row r="2206" spans="8:13">
      <c r="H2206" s="614"/>
      <c r="I2206" s="137"/>
      <c r="J2206" s="136"/>
      <c r="K2206" s="136"/>
      <c r="L2206" s="138"/>
      <c r="M2206" s="136"/>
    </row>
    <row r="2207" spans="8:13">
      <c r="H2207" s="614"/>
      <c r="I2207" s="137"/>
      <c r="J2207" s="136"/>
      <c r="K2207" s="136"/>
      <c r="L2207" s="138"/>
      <c r="M2207" s="136"/>
    </row>
    <row r="2208" spans="8:13">
      <c r="H2208" s="614"/>
      <c r="I2208" s="137"/>
      <c r="J2208" s="136"/>
      <c r="K2208" s="136"/>
      <c r="L2208" s="138"/>
      <c r="M2208" s="136"/>
    </row>
    <row r="2209" spans="8:13">
      <c r="H2209" s="614"/>
      <c r="I2209" s="137"/>
      <c r="J2209" s="136"/>
      <c r="K2209" s="136"/>
      <c r="L2209" s="138"/>
      <c r="M2209" s="136"/>
    </row>
    <row r="2210" spans="8:13">
      <c r="H2210" s="614"/>
      <c r="I2210" s="137"/>
      <c r="J2210" s="136"/>
      <c r="K2210" s="136"/>
      <c r="L2210" s="138"/>
      <c r="M2210" s="136"/>
    </row>
    <row r="2211" spans="8:13">
      <c r="H2211" s="614"/>
      <c r="I2211" s="137"/>
      <c r="J2211" s="136"/>
      <c r="K2211" s="136"/>
      <c r="L2211" s="138"/>
      <c r="M2211" s="136"/>
    </row>
    <row r="2212" spans="8:13">
      <c r="H2212" s="614"/>
      <c r="I2212" s="137"/>
      <c r="J2212" s="136"/>
      <c r="K2212" s="136"/>
      <c r="L2212" s="138"/>
      <c r="M2212" s="136"/>
    </row>
    <row r="2213" spans="8:13">
      <c r="H2213" s="614"/>
      <c r="I2213" s="137"/>
      <c r="J2213" s="136"/>
      <c r="K2213" s="136"/>
      <c r="L2213" s="138"/>
      <c r="M2213" s="136"/>
    </row>
    <row r="2214" spans="8:13">
      <c r="H2214" s="614"/>
      <c r="I2214" s="137"/>
      <c r="J2214" s="136"/>
      <c r="K2214" s="136"/>
      <c r="L2214" s="138"/>
      <c r="M2214" s="136"/>
    </row>
    <row r="2215" spans="8:13">
      <c r="H2215" s="614"/>
      <c r="I2215" s="137"/>
      <c r="J2215" s="136"/>
      <c r="K2215" s="136"/>
      <c r="L2215" s="138"/>
      <c r="M2215" s="136"/>
    </row>
    <row r="2216" spans="8:13">
      <c r="H2216" s="614"/>
      <c r="I2216" s="137"/>
      <c r="J2216" s="136"/>
      <c r="K2216" s="136"/>
      <c r="L2216" s="138"/>
      <c r="M2216" s="136"/>
    </row>
    <row r="2217" spans="8:13">
      <c r="H2217" s="614"/>
      <c r="I2217" s="137"/>
      <c r="J2217" s="136"/>
      <c r="K2217" s="136"/>
      <c r="L2217" s="138"/>
      <c r="M2217" s="136"/>
    </row>
    <row r="2218" spans="8:13">
      <c r="H2218" s="614"/>
      <c r="I2218" s="137"/>
      <c r="J2218" s="136"/>
      <c r="K2218" s="136"/>
      <c r="L2218" s="138"/>
      <c r="M2218" s="136"/>
    </row>
    <row r="2219" spans="8:13">
      <c r="H2219" s="614"/>
      <c r="I2219" s="137"/>
      <c r="J2219" s="136"/>
      <c r="K2219" s="136"/>
      <c r="L2219" s="138"/>
      <c r="M2219" s="136"/>
    </row>
    <row r="2220" spans="8:13">
      <c r="H2220" s="614"/>
      <c r="I2220" s="137"/>
      <c r="J2220" s="136"/>
      <c r="K2220" s="136"/>
      <c r="L2220" s="138"/>
      <c r="M2220" s="136"/>
    </row>
    <row r="2221" spans="8:13">
      <c r="H2221" s="614"/>
      <c r="I2221" s="137"/>
      <c r="J2221" s="136"/>
      <c r="K2221" s="136"/>
      <c r="L2221" s="138"/>
      <c r="M2221" s="136"/>
    </row>
    <row r="2222" spans="8:13">
      <c r="H2222" s="614"/>
      <c r="I2222" s="137"/>
      <c r="J2222" s="136"/>
      <c r="K2222" s="136"/>
      <c r="L2222" s="138"/>
      <c r="M2222" s="136"/>
    </row>
    <row r="2223" spans="8:13">
      <c r="H2223" s="614"/>
      <c r="I2223" s="137"/>
      <c r="J2223" s="136"/>
      <c r="K2223" s="136"/>
      <c r="L2223" s="138"/>
      <c r="M2223" s="136"/>
    </row>
    <row r="2224" spans="8:13">
      <c r="H2224" s="614"/>
      <c r="I2224" s="137"/>
      <c r="J2224" s="136"/>
      <c r="K2224" s="136"/>
      <c r="L2224" s="138"/>
      <c r="M2224" s="136"/>
    </row>
    <row r="2225" spans="8:13">
      <c r="H2225" s="614"/>
      <c r="I2225" s="137"/>
      <c r="J2225" s="136"/>
      <c r="K2225" s="136"/>
      <c r="L2225" s="138"/>
      <c r="M2225" s="136"/>
    </row>
    <row r="2226" spans="8:13">
      <c r="H2226" s="614"/>
      <c r="I2226" s="137"/>
      <c r="J2226" s="136"/>
      <c r="K2226" s="136"/>
      <c r="L2226" s="138"/>
      <c r="M2226" s="136"/>
    </row>
    <row r="2227" spans="8:13">
      <c r="H2227" s="614"/>
      <c r="I2227" s="137"/>
      <c r="J2227" s="136"/>
      <c r="K2227" s="136"/>
      <c r="L2227" s="138"/>
      <c r="M2227" s="136"/>
    </row>
    <row r="2228" spans="8:13">
      <c r="H2228" s="614"/>
      <c r="I2228" s="137"/>
      <c r="J2228" s="136"/>
      <c r="K2228" s="136"/>
      <c r="L2228" s="138"/>
      <c r="M2228" s="136"/>
    </row>
    <row r="2229" spans="8:13">
      <c r="H2229" s="614"/>
      <c r="I2229" s="137"/>
      <c r="J2229" s="136"/>
      <c r="K2229" s="136"/>
      <c r="L2229" s="138"/>
      <c r="M2229" s="136"/>
    </row>
    <row r="2230" spans="8:13">
      <c r="H2230" s="614"/>
      <c r="I2230" s="137"/>
      <c r="J2230" s="136"/>
      <c r="K2230" s="136"/>
      <c r="L2230" s="138"/>
      <c r="M2230" s="136"/>
    </row>
    <row r="2231" spans="8:13">
      <c r="H2231" s="614"/>
      <c r="I2231" s="137"/>
      <c r="J2231" s="136"/>
      <c r="K2231" s="136"/>
      <c r="L2231" s="138"/>
      <c r="M2231" s="136"/>
    </row>
    <row r="2232" spans="8:13">
      <c r="H2232" s="614"/>
      <c r="I2232" s="137"/>
      <c r="J2232" s="136"/>
      <c r="K2232" s="136"/>
      <c r="L2232" s="138"/>
      <c r="M2232" s="136"/>
    </row>
    <row r="2233" spans="8:13">
      <c r="H2233" s="614"/>
      <c r="I2233" s="137"/>
      <c r="J2233" s="136"/>
      <c r="K2233" s="136"/>
      <c r="L2233" s="138"/>
      <c r="M2233" s="136"/>
    </row>
    <row r="2234" spans="8:13">
      <c r="H2234" s="614"/>
      <c r="I2234" s="137"/>
      <c r="J2234" s="136"/>
      <c r="K2234" s="136"/>
      <c r="L2234" s="138"/>
      <c r="M2234" s="136"/>
    </row>
    <row r="2235" spans="8:13">
      <c r="H2235" s="614"/>
      <c r="I2235" s="137"/>
      <c r="J2235" s="136"/>
      <c r="K2235" s="136"/>
      <c r="L2235" s="138"/>
      <c r="M2235" s="136"/>
    </row>
    <row r="2236" spans="8:13">
      <c r="H2236" s="614"/>
      <c r="I2236" s="137"/>
      <c r="J2236" s="136"/>
      <c r="K2236" s="136"/>
      <c r="L2236" s="138"/>
      <c r="M2236" s="136"/>
    </row>
    <row r="2237" spans="8:13">
      <c r="H2237" s="614"/>
      <c r="I2237" s="137"/>
      <c r="J2237" s="136"/>
      <c r="K2237" s="136"/>
      <c r="L2237" s="138"/>
      <c r="M2237" s="136"/>
    </row>
    <row r="2238" spans="8:13">
      <c r="H2238" s="614"/>
      <c r="I2238" s="137"/>
      <c r="J2238" s="136"/>
      <c r="K2238" s="136"/>
      <c r="L2238" s="138"/>
      <c r="M2238" s="136"/>
    </row>
    <row r="2239" spans="8:13">
      <c r="H2239" s="614"/>
      <c r="I2239" s="137"/>
      <c r="J2239" s="136"/>
      <c r="K2239" s="136"/>
      <c r="L2239" s="138"/>
      <c r="M2239" s="136"/>
    </row>
    <row r="2240" spans="8:13">
      <c r="H2240" s="614"/>
      <c r="I2240" s="137"/>
      <c r="J2240" s="136"/>
      <c r="K2240" s="136"/>
      <c r="L2240" s="138"/>
      <c r="M2240" s="136"/>
    </row>
    <row r="2241" spans="8:13">
      <c r="H2241" s="614"/>
      <c r="I2241" s="137"/>
      <c r="J2241" s="136"/>
      <c r="K2241" s="136"/>
      <c r="L2241" s="138"/>
      <c r="M2241" s="136"/>
    </row>
    <row r="2242" spans="8:13">
      <c r="H2242" s="614"/>
      <c r="I2242" s="137"/>
      <c r="J2242" s="136"/>
      <c r="K2242" s="136"/>
      <c r="L2242" s="138"/>
      <c r="M2242" s="136"/>
    </row>
    <row r="2243" spans="8:13">
      <c r="H2243" s="614"/>
      <c r="I2243" s="137"/>
      <c r="J2243" s="136"/>
      <c r="K2243" s="136"/>
      <c r="L2243" s="138"/>
      <c r="M2243" s="136"/>
    </row>
    <row r="2244" spans="8:13">
      <c r="H2244" s="614"/>
      <c r="I2244" s="137"/>
      <c r="J2244" s="136"/>
      <c r="K2244" s="136"/>
      <c r="L2244" s="138"/>
      <c r="M2244" s="136"/>
    </row>
    <row r="2245" spans="8:13">
      <c r="H2245" s="614"/>
      <c r="I2245" s="137"/>
      <c r="J2245" s="136"/>
      <c r="K2245" s="136"/>
      <c r="L2245" s="138"/>
      <c r="M2245" s="136"/>
    </row>
    <row r="2246" spans="8:13">
      <c r="H2246" s="614"/>
      <c r="I2246" s="137"/>
      <c r="J2246" s="136"/>
      <c r="K2246" s="136"/>
      <c r="L2246" s="138"/>
      <c r="M2246" s="136"/>
    </row>
    <row r="2247" spans="8:13">
      <c r="H2247" s="614"/>
      <c r="I2247" s="137"/>
      <c r="J2247" s="136"/>
      <c r="K2247" s="136"/>
      <c r="L2247" s="138"/>
      <c r="M2247" s="136"/>
    </row>
    <row r="2248" spans="8:13">
      <c r="H2248" s="614"/>
      <c r="I2248" s="137"/>
      <c r="J2248" s="136"/>
      <c r="K2248" s="136"/>
      <c r="L2248" s="138"/>
      <c r="M2248" s="136"/>
    </row>
    <row r="2249" spans="8:13">
      <c r="H2249" s="614"/>
      <c r="I2249" s="137"/>
      <c r="J2249" s="136"/>
      <c r="K2249" s="136"/>
      <c r="L2249" s="138"/>
      <c r="M2249" s="136"/>
    </row>
    <row r="2250" spans="8:13">
      <c r="H2250" s="614"/>
      <c r="I2250" s="137"/>
      <c r="J2250" s="136"/>
      <c r="K2250" s="136"/>
      <c r="L2250" s="138"/>
      <c r="M2250" s="136"/>
    </row>
    <row r="2251" spans="8:13">
      <c r="H2251" s="614"/>
      <c r="I2251" s="137"/>
      <c r="J2251" s="136"/>
      <c r="K2251" s="136"/>
      <c r="L2251" s="138"/>
      <c r="M2251" s="136"/>
    </row>
    <row r="2252" spans="8:13">
      <c r="H2252" s="614"/>
      <c r="I2252" s="137"/>
      <c r="J2252" s="136"/>
      <c r="K2252" s="136"/>
      <c r="L2252" s="138"/>
      <c r="M2252" s="136"/>
    </row>
    <row r="2253" spans="8:13">
      <c r="H2253" s="614"/>
      <c r="I2253" s="137"/>
      <c r="J2253" s="136"/>
      <c r="K2253" s="136"/>
      <c r="L2253" s="138"/>
      <c r="M2253" s="136"/>
    </row>
    <row r="2254" spans="8:13">
      <c r="H2254" s="614"/>
      <c r="I2254" s="137"/>
      <c r="J2254" s="136"/>
      <c r="K2254" s="136"/>
      <c r="L2254" s="138"/>
      <c r="M2254" s="136"/>
    </row>
    <row r="2255" spans="8:13">
      <c r="H2255" s="614"/>
      <c r="I2255" s="137"/>
      <c r="J2255" s="136"/>
      <c r="K2255" s="136"/>
      <c r="L2255" s="138"/>
      <c r="M2255" s="136"/>
    </row>
    <row r="2256" spans="8:13">
      <c r="H2256" s="614"/>
      <c r="I2256" s="137"/>
      <c r="J2256" s="136"/>
      <c r="K2256" s="136"/>
      <c r="L2256" s="138"/>
      <c r="M2256" s="136"/>
    </row>
    <row r="2257" spans="8:13">
      <c r="H2257" s="614"/>
      <c r="I2257" s="137"/>
      <c r="J2257" s="136"/>
      <c r="K2257" s="136"/>
      <c r="L2257" s="138"/>
      <c r="M2257" s="136"/>
    </row>
    <row r="2258" spans="8:13">
      <c r="H2258" s="614"/>
      <c r="I2258" s="137"/>
      <c r="J2258" s="136"/>
      <c r="K2258" s="136"/>
      <c r="L2258" s="138"/>
      <c r="M2258" s="136"/>
    </row>
    <row r="2259" spans="8:13">
      <c r="H2259" s="614"/>
      <c r="I2259" s="137"/>
      <c r="J2259" s="136"/>
      <c r="K2259" s="136"/>
      <c r="L2259" s="138"/>
      <c r="M2259" s="136"/>
    </row>
    <row r="2260" spans="8:13">
      <c r="H2260" s="614"/>
      <c r="I2260" s="137"/>
      <c r="J2260" s="136"/>
      <c r="K2260" s="136"/>
      <c r="L2260" s="138"/>
      <c r="M2260" s="136"/>
    </row>
    <row r="2261" spans="8:13">
      <c r="H2261" s="614"/>
      <c r="I2261" s="137"/>
      <c r="J2261" s="136"/>
      <c r="K2261" s="136"/>
      <c r="L2261" s="138"/>
      <c r="M2261" s="136"/>
    </row>
    <row r="2262" spans="8:13">
      <c r="H2262" s="614"/>
      <c r="I2262" s="137"/>
      <c r="J2262" s="136"/>
      <c r="K2262" s="136"/>
      <c r="L2262" s="138"/>
      <c r="M2262" s="136"/>
    </row>
    <row r="2263" spans="8:13">
      <c r="H2263" s="614"/>
      <c r="I2263" s="137"/>
      <c r="J2263" s="136"/>
      <c r="K2263" s="136"/>
      <c r="L2263" s="138"/>
      <c r="M2263" s="136"/>
    </row>
    <row r="2264" spans="8:13">
      <c r="H2264" s="614"/>
      <c r="I2264" s="137"/>
      <c r="J2264" s="136"/>
      <c r="K2264" s="136"/>
      <c r="L2264" s="138"/>
      <c r="M2264" s="136"/>
    </row>
    <row r="2265" spans="8:13">
      <c r="H2265" s="614"/>
      <c r="I2265" s="137"/>
      <c r="J2265" s="136"/>
      <c r="K2265" s="136"/>
      <c r="L2265" s="138"/>
      <c r="M2265" s="136"/>
    </row>
    <row r="2266" spans="8:13">
      <c r="H2266" s="614"/>
      <c r="I2266" s="137"/>
      <c r="J2266" s="136"/>
      <c r="K2266" s="136"/>
      <c r="L2266" s="138"/>
      <c r="M2266" s="136"/>
    </row>
    <row r="2267" spans="8:13">
      <c r="H2267" s="614"/>
      <c r="I2267" s="137"/>
      <c r="J2267" s="136"/>
      <c r="K2267" s="136"/>
      <c r="L2267" s="138"/>
      <c r="M2267" s="136"/>
    </row>
    <row r="2268" spans="8:13">
      <c r="H2268" s="614"/>
      <c r="I2268" s="137"/>
      <c r="J2268" s="136"/>
      <c r="K2268" s="136"/>
      <c r="L2268" s="138"/>
      <c r="M2268" s="136"/>
    </row>
    <row r="2269" spans="8:13">
      <c r="H2269" s="614"/>
      <c r="I2269" s="137"/>
      <c r="J2269" s="136"/>
      <c r="K2269" s="136"/>
      <c r="L2269" s="138"/>
      <c r="M2269" s="136"/>
    </row>
    <row r="2270" spans="8:13">
      <c r="H2270" s="614"/>
      <c r="I2270" s="137"/>
      <c r="J2270" s="136"/>
      <c r="K2270" s="136"/>
      <c r="L2270" s="138"/>
      <c r="M2270" s="136"/>
    </row>
    <row r="2271" spans="8:13">
      <c r="H2271" s="614"/>
      <c r="I2271" s="137"/>
      <c r="J2271" s="136"/>
      <c r="K2271" s="136"/>
      <c r="L2271" s="138"/>
      <c r="M2271" s="136"/>
    </row>
    <row r="2272" spans="8:13">
      <c r="H2272" s="614"/>
      <c r="I2272" s="137"/>
      <c r="J2272" s="136"/>
      <c r="K2272" s="136"/>
      <c r="L2272" s="138"/>
      <c r="M2272" s="136"/>
    </row>
    <row r="2273" spans="8:13">
      <c r="H2273" s="614"/>
      <c r="I2273" s="137"/>
      <c r="J2273" s="136"/>
      <c r="K2273" s="136"/>
      <c r="L2273" s="138"/>
      <c r="M2273" s="136"/>
    </row>
    <row r="2274" spans="8:13">
      <c r="H2274" s="614"/>
      <c r="I2274" s="137"/>
      <c r="J2274" s="136"/>
      <c r="K2274" s="136"/>
      <c r="L2274" s="138"/>
      <c r="M2274" s="136"/>
    </row>
    <row r="2275" spans="8:13">
      <c r="H2275" s="614"/>
      <c r="I2275" s="137"/>
      <c r="J2275" s="136"/>
      <c r="K2275" s="136"/>
      <c r="L2275" s="138"/>
      <c r="M2275" s="136"/>
    </row>
    <row r="2276" spans="8:13">
      <c r="H2276" s="614"/>
      <c r="I2276" s="137"/>
      <c r="J2276" s="136"/>
      <c r="K2276" s="136"/>
      <c r="L2276" s="138"/>
      <c r="M2276" s="136"/>
    </row>
    <row r="2277" spans="8:13">
      <c r="H2277" s="614"/>
      <c r="I2277" s="137"/>
      <c r="J2277" s="136"/>
      <c r="K2277" s="136"/>
      <c r="L2277" s="138"/>
      <c r="M2277" s="136"/>
    </row>
    <row r="2278" spans="8:13">
      <c r="H2278" s="614"/>
      <c r="I2278" s="137"/>
      <c r="J2278" s="136"/>
      <c r="K2278" s="136"/>
      <c r="L2278" s="138"/>
      <c r="M2278" s="136"/>
    </row>
    <row r="2279" spans="8:13">
      <c r="H2279" s="614"/>
      <c r="I2279" s="137"/>
      <c r="J2279" s="136"/>
      <c r="K2279" s="136"/>
      <c r="L2279" s="138"/>
      <c r="M2279" s="136"/>
    </row>
    <row r="2280" spans="8:13">
      <c r="H2280" s="614"/>
      <c r="I2280" s="137"/>
      <c r="J2280" s="136"/>
      <c r="K2280" s="136"/>
      <c r="L2280" s="138"/>
      <c r="M2280" s="136"/>
    </row>
    <row r="2281" spans="8:13">
      <c r="H2281" s="614"/>
      <c r="I2281" s="137"/>
      <c r="J2281" s="136"/>
      <c r="K2281" s="136"/>
      <c r="L2281" s="138"/>
      <c r="M2281" s="136"/>
    </row>
    <row r="2282" spans="8:13">
      <c r="H2282" s="614"/>
      <c r="I2282" s="137"/>
      <c r="J2282" s="136"/>
      <c r="K2282" s="136"/>
      <c r="L2282" s="138"/>
      <c r="M2282" s="136"/>
    </row>
    <row r="2283" spans="8:13">
      <c r="H2283" s="614"/>
      <c r="I2283" s="137"/>
      <c r="J2283" s="136"/>
      <c r="K2283" s="136"/>
      <c r="L2283" s="138"/>
      <c r="M2283" s="136"/>
    </row>
    <row r="2284" spans="8:13">
      <c r="H2284" s="614"/>
      <c r="I2284" s="137"/>
      <c r="J2284" s="136"/>
      <c r="K2284" s="136"/>
      <c r="L2284" s="138"/>
      <c r="M2284" s="136"/>
    </row>
    <row r="2285" spans="8:13">
      <c r="H2285" s="614"/>
      <c r="I2285" s="137"/>
      <c r="J2285" s="136"/>
      <c r="K2285" s="136"/>
      <c r="L2285" s="138"/>
      <c r="M2285" s="136"/>
    </row>
    <row r="2286" spans="8:13">
      <c r="H2286" s="614"/>
      <c r="I2286" s="137"/>
      <c r="J2286" s="136"/>
      <c r="K2286" s="136"/>
      <c r="L2286" s="138"/>
      <c r="M2286" s="136"/>
    </row>
    <row r="2287" spans="8:13">
      <c r="H2287" s="614"/>
      <c r="I2287" s="137"/>
      <c r="J2287" s="136"/>
      <c r="K2287" s="136"/>
      <c r="L2287" s="138"/>
      <c r="M2287" s="136"/>
    </row>
    <row r="2288" spans="8:13">
      <c r="H2288" s="614"/>
      <c r="I2288" s="137"/>
      <c r="J2288" s="136"/>
      <c r="K2288" s="136"/>
      <c r="L2288" s="138"/>
      <c r="M2288" s="136"/>
    </row>
    <row r="2289" spans="8:13">
      <c r="H2289" s="614"/>
      <c r="I2289" s="137"/>
      <c r="J2289" s="136"/>
      <c r="K2289" s="136"/>
      <c r="L2289" s="138"/>
      <c r="M2289" s="136"/>
    </row>
    <row r="2290" spans="8:13">
      <c r="H2290" s="614"/>
      <c r="I2290" s="137"/>
      <c r="J2290" s="136"/>
      <c r="K2290" s="136"/>
      <c r="L2290" s="138"/>
      <c r="M2290" s="136"/>
    </row>
    <row r="2291" spans="8:13">
      <c r="H2291" s="614"/>
      <c r="I2291" s="137"/>
      <c r="J2291" s="136"/>
      <c r="K2291" s="136"/>
      <c r="L2291" s="138"/>
      <c r="M2291" s="136"/>
    </row>
    <row r="2292" spans="8:13">
      <c r="H2292" s="614"/>
      <c r="I2292" s="137"/>
      <c r="J2292" s="136"/>
      <c r="K2292" s="136"/>
      <c r="L2292" s="138"/>
      <c r="M2292" s="136"/>
    </row>
    <row r="2293" spans="8:13">
      <c r="H2293" s="614"/>
      <c r="I2293" s="137"/>
      <c r="J2293" s="136"/>
      <c r="K2293" s="136"/>
      <c r="L2293" s="138"/>
      <c r="M2293" s="136"/>
    </row>
    <row r="2294" spans="8:13">
      <c r="H2294" s="614"/>
      <c r="I2294" s="137"/>
      <c r="J2294" s="136"/>
      <c r="K2294" s="136"/>
      <c r="L2294" s="138"/>
      <c r="M2294" s="136"/>
    </row>
    <row r="2295" spans="8:13">
      <c r="H2295" s="614"/>
      <c r="I2295" s="137"/>
      <c r="J2295" s="136"/>
      <c r="K2295" s="136"/>
      <c r="L2295" s="138"/>
      <c r="M2295" s="136"/>
    </row>
    <row r="2296" spans="8:13">
      <c r="H2296" s="614"/>
      <c r="I2296" s="137"/>
      <c r="J2296" s="136"/>
      <c r="K2296" s="136"/>
      <c r="L2296" s="138"/>
      <c r="M2296" s="136"/>
    </row>
    <row r="2297" spans="8:13">
      <c r="H2297" s="614"/>
      <c r="I2297" s="137"/>
      <c r="J2297" s="136"/>
      <c r="K2297" s="136"/>
      <c r="L2297" s="138"/>
      <c r="M2297" s="136"/>
    </row>
    <row r="2298" spans="8:13">
      <c r="H2298" s="614"/>
      <c r="I2298" s="137"/>
      <c r="J2298" s="136"/>
      <c r="K2298" s="136"/>
      <c r="L2298" s="138"/>
      <c r="M2298" s="136"/>
    </row>
    <row r="2299" spans="8:13">
      <c r="H2299" s="614"/>
      <c r="I2299" s="137"/>
      <c r="J2299" s="136"/>
      <c r="K2299" s="136"/>
      <c r="L2299" s="138"/>
      <c r="M2299" s="136"/>
    </row>
    <row r="2300" spans="8:13">
      <c r="H2300" s="614"/>
      <c r="I2300" s="137"/>
      <c r="J2300" s="136"/>
      <c r="K2300" s="136"/>
      <c r="L2300" s="138"/>
      <c r="M2300" s="136"/>
    </row>
    <row r="2301" spans="8:13">
      <c r="H2301" s="614"/>
      <c r="I2301" s="137"/>
      <c r="J2301" s="136"/>
      <c r="K2301" s="136"/>
      <c r="L2301" s="138"/>
      <c r="M2301" s="136"/>
    </row>
    <row r="2302" spans="8:13">
      <c r="H2302" s="614"/>
      <c r="I2302" s="137"/>
      <c r="J2302" s="136"/>
      <c r="K2302" s="136"/>
      <c r="L2302" s="138"/>
      <c r="M2302" s="136"/>
    </row>
    <row r="2303" spans="8:13">
      <c r="H2303" s="614"/>
      <c r="I2303" s="137"/>
      <c r="J2303" s="136"/>
      <c r="K2303" s="136"/>
      <c r="L2303" s="138"/>
      <c r="M2303" s="136"/>
    </row>
    <row r="2304" spans="8:13">
      <c r="H2304" s="614"/>
      <c r="I2304" s="137"/>
      <c r="J2304" s="136"/>
      <c r="K2304" s="136"/>
      <c r="L2304" s="138"/>
      <c r="M2304" s="136"/>
    </row>
    <row r="2305" spans="8:13">
      <c r="H2305" s="614"/>
      <c r="I2305" s="137"/>
      <c r="J2305" s="136"/>
      <c r="K2305" s="136"/>
      <c r="L2305" s="138"/>
      <c r="M2305" s="136"/>
    </row>
    <row r="2306" spans="8:13">
      <c r="H2306" s="614"/>
      <c r="I2306" s="137"/>
      <c r="J2306" s="136"/>
      <c r="K2306" s="136"/>
      <c r="L2306" s="138"/>
      <c r="M2306" s="136"/>
    </row>
    <row r="2307" spans="8:13">
      <c r="H2307" s="614"/>
      <c r="I2307" s="137"/>
      <c r="J2307" s="136"/>
      <c r="K2307" s="136"/>
      <c r="L2307" s="138"/>
      <c r="M2307" s="136"/>
    </row>
    <row r="2308" spans="8:13">
      <c r="H2308" s="614"/>
      <c r="I2308" s="137"/>
      <c r="J2308" s="136"/>
      <c r="K2308" s="136"/>
      <c r="L2308" s="138"/>
      <c r="M2308" s="136"/>
    </row>
    <row r="2309" spans="8:13">
      <c r="H2309" s="614"/>
      <c r="I2309" s="137"/>
      <c r="J2309" s="136"/>
      <c r="K2309" s="136"/>
      <c r="L2309" s="138"/>
      <c r="M2309" s="136"/>
    </row>
    <row r="2310" spans="8:13">
      <c r="H2310" s="614"/>
      <c r="I2310" s="137"/>
      <c r="J2310" s="136"/>
      <c r="K2310" s="136"/>
      <c r="L2310" s="138"/>
      <c r="M2310" s="136"/>
    </row>
    <row r="2311" spans="8:13">
      <c r="H2311" s="614"/>
      <c r="I2311" s="137"/>
      <c r="J2311" s="136"/>
      <c r="K2311" s="136"/>
      <c r="L2311" s="138"/>
      <c r="M2311" s="136"/>
    </row>
    <row r="2312" spans="8:13">
      <c r="H2312" s="614"/>
      <c r="I2312" s="137"/>
      <c r="J2312" s="136"/>
      <c r="K2312" s="136"/>
      <c r="L2312" s="138"/>
      <c r="M2312" s="136"/>
    </row>
    <row r="2313" spans="8:13">
      <c r="H2313" s="614"/>
      <c r="I2313" s="137"/>
      <c r="J2313" s="136"/>
      <c r="K2313" s="136"/>
      <c r="L2313" s="138"/>
      <c r="M2313" s="136"/>
    </row>
    <row r="2314" spans="8:13">
      <c r="H2314" s="614"/>
      <c r="I2314" s="137"/>
      <c r="J2314" s="136"/>
      <c r="K2314" s="136"/>
      <c r="L2314" s="138"/>
      <c r="M2314" s="136"/>
    </row>
    <row r="2315" spans="8:13">
      <c r="H2315" s="614"/>
      <c r="I2315" s="137"/>
      <c r="J2315" s="136"/>
      <c r="K2315" s="136"/>
      <c r="L2315" s="138"/>
      <c r="M2315" s="136"/>
    </row>
    <row r="2316" spans="8:13">
      <c r="H2316" s="614"/>
      <c r="I2316" s="137"/>
      <c r="J2316" s="136"/>
      <c r="K2316" s="136"/>
      <c r="L2316" s="138"/>
      <c r="M2316" s="136"/>
    </row>
    <row r="2317" spans="8:13">
      <c r="H2317" s="614"/>
      <c r="I2317" s="137"/>
      <c r="J2317" s="136"/>
      <c r="K2317" s="136"/>
      <c r="L2317" s="138"/>
      <c r="M2317" s="136"/>
    </row>
    <row r="2318" spans="8:13">
      <c r="H2318" s="614"/>
      <c r="I2318" s="137"/>
      <c r="J2318" s="136"/>
      <c r="K2318" s="136"/>
      <c r="L2318" s="138"/>
      <c r="M2318" s="136"/>
    </row>
    <row r="2319" spans="8:13">
      <c r="H2319" s="614"/>
      <c r="I2319" s="137"/>
      <c r="J2319" s="136"/>
      <c r="K2319" s="136"/>
      <c r="L2319" s="138"/>
      <c r="M2319" s="136"/>
    </row>
    <row r="2320" spans="8:13">
      <c r="H2320" s="614"/>
      <c r="I2320" s="137"/>
      <c r="J2320" s="136"/>
      <c r="K2320" s="136"/>
      <c r="L2320" s="138"/>
      <c r="M2320" s="136"/>
    </row>
    <row r="2321" spans="8:13">
      <c r="H2321" s="614"/>
      <c r="I2321" s="137"/>
      <c r="J2321" s="136"/>
      <c r="K2321" s="136"/>
      <c r="L2321" s="138"/>
      <c r="M2321" s="136"/>
    </row>
    <row r="2322" spans="8:13">
      <c r="H2322" s="614"/>
      <c r="I2322" s="137"/>
      <c r="J2322" s="136"/>
      <c r="K2322" s="136"/>
      <c r="L2322" s="138"/>
      <c r="M2322" s="136"/>
    </row>
    <row r="2323" spans="8:13">
      <c r="H2323" s="614"/>
      <c r="I2323" s="137"/>
      <c r="J2323" s="136"/>
      <c r="K2323" s="136"/>
      <c r="L2323" s="138"/>
      <c r="M2323" s="136"/>
    </row>
    <row r="2324" spans="8:13">
      <c r="H2324" s="614"/>
      <c r="I2324" s="137"/>
      <c r="J2324" s="136"/>
      <c r="K2324" s="136"/>
      <c r="L2324" s="138"/>
      <c r="M2324" s="136"/>
    </row>
    <row r="2325" spans="8:13">
      <c r="H2325" s="614"/>
      <c r="I2325" s="137"/>
      <c r="J2325" s="136"/>
      <c r="K2325" s="136"/>
      <c r="L2325" s="138"/>
      <c r="M2325" s="136"/>
    </row>
    <row r="2326" spans="8:13">
      <c r="H2326" s="614"/>
      <c r="I2326" s="137"/>
      <c r="J2326" s="136"/>
      <c r="K2326" s="136"/>
      <c r="L2326" s="138"/>
      <c r="M2326" s="136"/>
    </row>
    <row r="2327" spans="8:13">
      <c r="H2327" s="614"/>
      <c r="I2327" s="137"/>
      <c r="J2327" s="136"/>
      <c r="K2327" s="136"/>
      <c r="L2327" s="138"/>
      <c r="M2327" s="136"/>
    </row>
    <row r="2328" spans="8:13">
      <c r="H2328" s="614"/>
      <c r="I2328" s="137"/>
      <c r="J2328" s="136"/>
      <c r="K2328" s="136"/>
      <c r="L2328" s="138"/>
      <c r="M2328" s="136"/>
    </row>
    <row r="2329" spans="8:13">
      <c r="H2329" s="614"/>
      <c r="I2329" s="137"/>
      <c r="J2329" s="136"/>
      <c r="K2329" s="136"/>
      <c r="L2329" s="138"/>
      <c r="M2329" s="136"/>
    </row>
    <row r="2330" spans="8:13">
      <c r="H2330" s="614"/>
      <c r="I2330" s="137"/>
      <c r="J2330" s="136"/>
      <c r="K2330" s="136"/>
      <c r="L2330" s="138"/>
      <c r="M2330" s="136"/>
    </row>
    <row r="2331" spans="8:13">
      <c r="H2331" s="614"/>
      <c r="I2331" s="137"/>
      <c r="J2331" s="136"/>
      <c r="K2331" s="136"/>
      <c r="L2331" s="138"/>
      <c r="M2331" s="136"/>
    </row>
    <row r="2332" spans="8:13">
      <c r="H2332" s="614"/>
      <c r="I2332" s="137"/>
      <c r="J2332" s="136"/>
      <c r="K2332" s="136"/>
      <c r="L2332" s="138"/>
      <c r="M2332" s="136"/>
    </row>
    <row r="2333" spans="8:13">
      <c r="H2333" s="614"/>
      <c r="I2333" s="137"/>
      <c r="J2333" s="136"/>
      <c r="K2333" s="136"/>
      <c r="L2333" s="138"/>
      <c r="M2333" s="136"/>
    </row>
    <row r="2334" spans="8:13">
      <c r="H2334" s="614"/>
      <c r="I2334" s="137"/>
      <c r="J2334" s="136"/>
      <c r="K2334" s="136"/>
      <c r="L2334" s="138"/>
      <c r="M2334" s="136"/>
    </row>
    <row r="2335" spans="8:13">
      <c r="H2335" s="614"/>
      <c r="I2335" s="137"/>
      <c r="J2335" s="136"/>
      <c r="K2335" s="136"/>
      <c r="L2335" s="138"/>
      <c r="M2335" s="136"/>
    </row>
    <row r="2336" spans="8:13">
      <c r="H2336" s="614"/>
      <c r="I2336" s="137"/>
      <c r="J2336" s="136"/>
      <c r="K2336" s="136"/>
      <c r="L2336" s="138"/>
      <c r="M2336" s="136"/>
    </row>
    <row r="2337" spans="8:13">
      <c r="H2337" s="614"/>
      <c r="I2337" s="137"/>
      <c r="J2337" s="136"/>
      <c r="K2337" s="136"/>
      <c r="L2337" s="138"/>
      <c r="M2337" s="136"/>
    </row>
    <row r="2338" spans="8:13">
      <c r="H2338" s="614"/>
      <c r="I2338" s="137"/>
      <c r="J2338" s="136"/>
      <c r="K2338" s="136"/>
      <c r="L2338" s="138"/>
      <c r="M2338" s="136"/>
    </row>
    <row r="2339" spans="8:13">
      <c r="H2339" s="614"/>
      <c r="I2339" s="137"/>
      <c r="J2339" s="136"/>
      <c r="K2339" s="136"/>
      <c r="L2339" s="138"/>
      <c r="M2339" s="136"/>
    </row>
    <row r="2340" spans="8:13">
      <c r="H2340" s="614"/>
      <c r="I2340" s="137"/>
      <c r="J2340" s="136"/>
      <c r="K2340" s="136"/>
      <c r="L2340" s="138"/>
      <c r="M2340" s="136"/>
    </row>
    <row r="2341" spans="8:13">
      <c r="H2341" s="614"/>
      <c r="I2341" s="137"/>
      <c r="J2341" s="136"/>
      <c r="K2341" s="136"/>
      <c r="L2341" s="138"/>
      <c r="M2341" s="136"/>
    </row>
    <row r="2342" spans="8:13">
      <c r="H2342" s="614"/>
      <c r="I2342" s="137"/>
      <c r="J2342" s="136"/>
      <c r="K2342" s="136"/>
      <c r="L2342" s="138"/>
      <c r="M2342" s="136"/>
    </row>
    <row r="2343" spans="8:13">
      <c r="H2343" s="614"/>
      <c r="I2343" s="137"/>
      <c r="J2343" s="136"/>
      <c r="K2343" s="136"/>
      <c r="L2343" s="138"/>
      <c r="M2343" s="136"/>
    </row>
    <row r="2344" spans="8:13">
      <c r="H2344" s="614"/>
      <c r="I2344" s="137"/>
      <c r="J2344" s="136"/>
      <c r="K2344" s="136"/>
      <c r="L2344" s="138"/>
      <c r="M2344" s="136"/>
    </row>
    <row r="2345" spans="8:13">
      <c r="H2345" s="614"/>
      <c r="I2345" s="137"/>
      <c r="J2345" s="136"/>
      <c r="K2345" s="136"/>
      <c r="L2345" s="138"/>
      <c r="M2345" s="136"/>
    </row>
    <row r="2346" spans="8:13">
      <c r="H2346" s="614"/>
      <c r="I2346" s="137"/>
      <c r="J2346" s="136"/>
      <c r="K2346" s="136"/>
      <c r="L2346" s="138"/>
      <c r="M2346" s="136"/>
    </row>
    <row r="2347" spans="8:13">
      <c r="H2347" s="614"/>
      <c r="I2347" s="137"/>
      <c r="J2347" s="136"/>
      <c r="K2347" s="136"/>
      <c r="L2347" s="138"/>
      <c r="M2347" s="136"/>
    </row>
    <row r="2348" spans="8:13">
      <c r="H2348" s="614"/>
      <c r="I2348" s="137"/>
      <c r="J2348" s="136"/>
      <c r="K2348" s="136"/>
      <c r="L2348" s="138"/>
      <c r="M2348" s="136"/>
    </row>
    <row r="2349" spans="8:13">
      <c r="H2349" s="614"/>
      <c r="I2349" s="137"/>
      <c r="J2349" s="136"/>
      <c r="K2349" s="136"/>
      <c r="L2349" s="138"/>
      <c r="M2349" s="136"/>
    </row>
    <row r="2350" spans="8:13">
      <c r="H2350" s="614"/>
      <c r="I2350" s="137"/>
      <c r="J2350" s="136"/>
      <c r="K2350" s="136"/>
      <c r="L2350" s="138"/>
      <c r="M2350" s="136"/>
    </row>
    <row r="2351" spans="8:13">
      <c r="H2351" s="614"/>
      <c r="I2351" s="137"/>
      <c r="J2351" s="136"/>
      <c r="K2351" s="136"/>
      <c r="L2351" s="138"/>
      <c r="M2351" s="136"/>
    </row>
    <row r="2352" spans="8:13">
      <c r="H2352" s="614"/>
      <c r="I2352" s="137"/>
      <c r="J2352" s="136"/>
      <c r="K2352" s="136"/>
      <c r="L2352" s="138"/>
      <c r="M2352" s="136"/>
    </row>
    <row r="2353" spans="8:13">
      <c r="H2353" s="614"/>
      <c r="I2353" s="137"/>
      <c r="J2353" s="136"/>
      <c r="K2353" s="136"/>
      <c r="L2353" s="138"/>
      <c r="M2353" s="136"/>
    </row>
    <row r="2354" spans="8:13">
      <c r="H2354" s="614"/>
      <c r="I2354" s="137"/>
      <c r="J2354" s="136"/>
      <c r="K2354" s="136"/>
      <c r="L2354" s="138"/>
      <c r="M2354" s="136"/>
    </row>
    <row r="2355" spans="8:13">
      <c r="H2355" s="614"/>
      <c r="I2355" s="137"/>
      <c r="J2355" s="136"/>
      <c r="K2355" s="136"/>
      <c r="L2355" s="138"/>
      <c r="M2355" s="136"/>
    </row>
    <row r="2356" spans="8:13">
      <c r="H2356" s="614"/>
      <c r="I2356" s="137"/>
      <c r="J2356" s="136"/>
      <c r="K2356" s="136"/>
      <c r="L2356" s="138"/>
      <c r="M2356" s="136"/>
    </row>
    <row r="2357" spans="8:13">
      <c r="H2357" s="614"/>
      <c r="I2357" s="137"/>
      <c r="J2357" s="136"/>
      <c r="K2357" s="136"/>
      <c r="L2357" s="138"/>
      <c r="M2357" s="136"/>
    </row>
    <row r="2358" spans="8:13">
      <c r="H2358" s="614"/>
      <c r="I2358" s="137"/>
      <c r="J2358" s="136"/>
      <c r="K2358" s="136"/>
      <c r="L2358" s="138"/>
      <c r="M2358" s="136"/>
    </row>
    <row r="2359" spans="8:13">
      <c r="H2359" s="614"/>
      <c r="I2359" s="137"/>
      <c r="J2359" s="136"/>
      <c r="K2359" s="136"/>
      <c r="L2359" s="138"/>
      <c r="M2359" s="136"/>
    </row>
    <row r="2360" spans="8:13">
      <c r="H2360" s="614"/>
      <c r="I2360" s="137"/>
      <c r="J2360" s="136"/>
      <c r="K2360" s="136"/>
      <c r="L2360" s="138"/>
      <c r="M2360" s="136"/>
    </row>
    <row r="2361" spans="8:13">
      <c r="H2361" s="614"/>
      <c r="I2361" s="137"/>
      <c r="J2361" s="136"/>
      <c r="K2361" s="136"/>
      <c r="L2361" s="138"/>
      <c r="M2361" s="136"/>
    </row>
    <row r="2362" spans="8:13">
      <c r="H2362" s="614"/>
      <c r="I2362" s="137"/>
      <c r="J2362" s="136"/>
      <c r="K2362" s="136"/>
      <c r="L2362" s="138"/>
      <c r="M2362" s="136"/>
    </row>
    <row r="2363" spans="8:13">
      <c r="H2363" s="614"/>
      <c r="I2363" s="137"/>
      <c r="J2363" s="136"/>
      <c r="K2363" s="136"/>
      <c r="L2363" s="138"/>
      <c r="M2363" s="136"/>
    </row>
    <row r="2364" spans="8:13">
      <c r="H2364" s="614"/>
      <c r="I2364" s="137"/>
      <c r="J2364" s="136"/>
      <c r="K2364" s="136"/>
      <c r="L2364" s="138"/>
      <c r="M2364" s="136"/>
    </row>
    <row r="2365" spans="8:13">
      <c r="H2365" s="614"/>
      <c r="I2365" s="137"/>
      <c r="J2365" s="136"/>
      <c r="K2365" s="136"/>
      <c r="L2365" s="138"/>
      <c r="M2365" s="136"/>
    </row>
    <row r="2366" spans="8:13">
      <c r="H2366" s="614"/>
      <c r="I2366" s="137"/>
      <c r="J2366" s="136"/>
      <c r="K2366" s="136"/>
      <c r="L2366" s="138"/>
      <c r="M2366" s="136"/>
    </row>
    <row r="2367" spans="8:13">
      <c r="H2367" s="614"/>
      <c r="I2367" s="137"/>
      <c r="J2367" s="136"/>
      <c r="K2367" s="136"/>
      <c r="L2367" s="138"/>
      <c r="M2367" s="136"/>
    </row>
    <row r="2368" spans="8:13">
      <c r="H2368" s="614"/>
      <c r="I2368" s="137"/>
      <c r="J2368" s="136"/>
      <c r="K2368" s="136"/>
      <c r="L2368" s="138"/>
      <c r="M2368" s="136"/>
    </row>
    <row r="2369" spans="8:13">
      <c r="H2369" s="614"/>
      <c r="I2369" s="137"/>
      <c r="J2369" s="136"/>
      <c r="K2369" s="136"/>
      <c r="L2369" s="138"/>
      <c r="M2369" s="136"/>
    </row>
    <row r="2370" spans="8:13">
      <c r="H2370" s="614"/>
      <c r="I2370" s="137"/>
      <c r="J2370" s="136"/>
      <c r="K2370" s="136"/>
      <c r="L2370" s="138"/>
      <c r="M2370" s="136"/>
    </row>
    <row r="2371" spans="8:13">
      <c r="H2371" s="614"/>
      <c r="I2371" s="137"/>
      <c r="J2371" s="136"/>
      <c r="K2371" s="136"/>
      <c r="L2371" s="138"/>
      <c r="M2371" s="136"/>
    </row>
    <row r="2372" spans="8:13">
      <c r="H2372" s="614"/>
      <c r="I2372" s="137"/>
      <c r="J2372" s="136"/>
      <c r="K2372" s="136"/>
      <c r="L2372" s="138"/>
      <c r="M2372" s="136"/>
    </row>
    <row r="2373" spans="8:13">
      <c r="H2373" s="614"/>
      <c r="I2373" s="137"/>
      <c r="J2373" s="136"/>
      <c r="K2373" s="136"/>
      <c r="L2373" s="138"/>
      <c r="M2373" s="136"/>
    </row>
    <row r="2374" spans="8:13">
      <c r="H2374" s="614"/>
      <c r="I2374" s="137"/>
      <c r="J2374" s="136"/>
      <c r="K2374" s="136"/>
      <c r="L2374" s="138"/>
      <c r="M2374" s="136"/>
    </row>
    <row r="2375" spans="8:13">
      <c r="H2375" s="614"/>
      <c r="I2375" s="137"/>
      <c r="J2375" s="136"/>
      <c r="K2375" s="136"/>
      <c r="L2375" s="138"/>
      <c r="M2375" s="136"/>
    </row>
    <row r="2376" spans="8:13">
      <c r="H2376" s="614"/>
      <c r="I2376" s="137"/>
      <c r="J2376" s="136"/>
      <c r="K2376" s="136"/>
      <c r="L2376" s="138"/>
      <c r="M2376" s="136"/>
    </row>
    <row r="2377" spans="8:13">
      <c r="H2377" s="614"/>
      <c r="I2377" s="137"/>
      <c r="J2377" s="136"/>
      <c r="K2377" s="136"/>
      <c r="L2377" s="138"/>
      <c r="M2377" s="136"/>
    </row>
    <row r="2378" spans="8:13">
      <c r="H2378" s="614"/>
      <c r="I2378" s="137"/>
      <c r="J2378" s="136"/>
      <c r="K2378" s="136"/>
      <c r="L2378" s="138"/>
      <c r="M2378" s="136"/>
    </row>
    <row r="2379" spans="8:13">
      <c r="H2379" s="614"/>
      <c r="I2379" s="137"/>
      <c r="J2379" s="136"/>
      <c r="K2379" s="136"/>
      <c r="L2379" s="138"/>
      <c r="M2379" s="136"/>
    </row>
    <row r="2380" spans="8:13">
      <c r="H2380" s="614"/>
      <c r="I2380" s="137"/>
      <c r="J2380" s="136"/>
      <c r="K2380" s="136"/>
      <c r="L2380" s="138"/>
      <c r="M2380" s="136"/>
    </row>
    <row r="2381" spans="8:13">
      <c r="H2381" s="614"/>
      <c r="I2381" s="137"/>
      <c r="J2381" s="136"/>
      <c r="K2381" s="136"/>
      <c r="L2381" s="138"/>
      <c r="M2381" s="136"/>
    </row>
    <row r="2382" spans="8:13">
      <c r="H2382" s="614"/>
      <c r="I2382" s="137"/>
      <c r="J2382" s="136"/>
      <c r="K2382" s="136"/>
      <c r="L2382" s="138"/>
      <c r="M2382" s="136"/>
    </row>
    <row r="2383" spans="8:13">
      <c r="H2383" s="614"/>
      <c r="I2383" s="137"/>
      <c r="J2383" s="136"/>
      <c r="K2383" s="136"/>
      <c r="L2383" s="138"/>
      <c r="M2383" s="136"/>
    </row>
    <row r="2384" spans="8:13">
      <c r="H2384" s="614"/>
      <c r="I2384" s="137"/>
      <c r="J2384" s="136"/>
      <c r="K2384" s="136"/>
      <c r="L2384" s="138"/>
      <c r="M2384" s="136"/>
    </row>
    <row r="2385" spans="8:13">
      <c r="H2385" s="614"/>
      <c r="I2385" s="137"/>
      <c r="J2385" s="136"/>
      <c r="K2385" s="136"/>
      <c r="L2385" s="138"/>
      <c r="M2385" s="136"/>
    </row>
    <row r="2386" spans="8:13">
      <c r="H2386" s="614"/>
      <c r="I2386" s="137"/>
      <c r="J2386" s="136"/>
      <c r="K2386" s="136"/>
      <c r="L2386" s="138"/>
      <c r="M2386" s="136"/>
    </row>
    <row r="2387" spans="8:13">
      <c r="H2387" s="614"/>
      <c r="I2387" s="137"/>
      <c r="J2387" s="136"/>
      <c r="K2387" s="136"/>
      <c r="L2387" s="138"/>
      <c r="M2387" s="136"/>
    </row>
    <row r="2388" spans="8:13">
      <c r="H2388" s="614"/>
      <c r="I2388" s="137"/>
      <c r="J2388" s="136"/>
      <c r="K2388" s="136"/>
      <c r="L2388" s="138"/>
      <c r="M2388" s="136"/>
    </row>
    <row r="2389" spans="8:13">
      <c r="H2389" s="614"/>
      <c r="I2389" s="137"/>
      <c r="J2389" s="136"/>
      <c r="K2389" s="136"/>
      <c r="L2389" s="138"/>
      <c r="M2389" s="136"/>
    </row>
    <row r="2390" spans="8:13">
      <c r="H2390" s="614"/>
      <c r="I2390" s="137"/>
      <c r="J2390" s="136"/>
      <c r="K2390" s="136"/>
      <c r="L2390" s="138"/>
      <c r="M2390" s="136"/>
    </row>
    <row r="2391" spans="8:13">
      <c r="H2391" s="614"/>
      <c r="I2391" s="137"/>
      <c r="J2391" s="136"/>
      <c r="K2391" s="136"/>
      <c r="L2391" s="138"/>
      <c r="M2391" s="136"/>
    </row>
    <row r="2392" spans="8:13">
      <c r="H2392" s="614"/>
      <c r="I2392" s="137"/>
      <c r="J2392" s="136"/>
      <c r="K2392" s="136"/>
      <c r="L2392" s="138"/>
      <c r="M2392" s="136"/>
    </row>
    <row r="2393" spans="8:13">
      <c r="H2393" s="614"/>
      <c r="I2393" s="137"/>
      <c r="J2393" s="136"/>
      <c r="K2393" s="136"/>
      <c r="L2393" s="138"/>
      <c r="M2393" s="136"/>
    </row>
    <row r="2394" spans="8:13">
      <c r="H2394" s="614"/>
      <c r="I2394" s="137"/>
      <c r="J2394" s="136"/>
      <c r="K2394" s="136"/>
      <c r="L2394" s="138"/>
      <c r="M2394" s="136"/>
    </row>
    <row r="2395" spans="8:13">
      <c r="H2395" s="614"/>
      <c r="I2395" s="137"/>
      <c r="J2395" s="136"/>
      <c r="K2395" s="136"/>
      <c r="L2395" s="138"/>
      <c r="M2395" s="136"/>
    </row>
    <row r="2396" spans="8:13">
      <c r="H2396" s="614"/>
      <c r="I2396" s="137"/>
      <c r="J2396" s="136"/>
      <c r="K2396" s="136"/>
      <c r="L2396" s="138"/>
      <c r="M2396" s="136"/>
    </row>
    <row r="2397" spans="8:13">
      <c r="H2397" s="614"/>
      <c r="I2397" s="137"/>
      <c r="J2397" s="136"/>
      <c r="K2397" s="136"/>
      <c r="L2397" s="138"/>
      <c r="M2397" s="136"/>
    </row>
    <row r="2398" spans="8:13">
      <c r="H2398" s="614"/>
      <c r="I2398" s="137"/>
      <c r="J2398" s="136"/>
      <c r="K2398" s="136"/>
      <c r="L2398" s="138"/>
      <c r="M2398" s="136"/>
    </row>
    <row r="2399" spans="8:13">
      <c r="H2399" s="614"/>
      <c r="I2399" s="137"/>
      <c r="J2399" s="136"/>
      <c r="K2399" s="136"/>
      <c r="L2399" s="138"/>
      <c r="M2399" s="136"/>
    </row>
    <row r="2400" spans="8:13">
      <c r="H2400" s="614"/>
      <c r="I2400" s="137"/>
      <c r="J2400" s="136"/>
      <c r="K2400" s="136"/>
      <c r="L2400" s="138"/>
      <c r="M2400" s="136"/>
    </row>
    <row r="2401" spans="8:13">
      <c r="H2401" s="614"/>
      <c r="I2401" s="137"/>
      <c r="J2401" s="136"/>
      <c r="K2401" s="136"/>
      <c r="L2401" s="138"/>
      <c r="M2401" s="136"/>
    </row>
    <row r="2402" spans="8:13">
      <c r="H2402" s="614"/>
      <c r="I2402" s="137"/>
      <c r="J2402" s="136"/>
      <c r="K2402" s="136"/>
      <c r="L2402" s="138"/>
      <c r="M2402" s="136"/>
    </row>
    <row r="2403" spans="8:13">
      <c r="H2403" s="614"/>
      <c r="I2403" s="137"/>
      <c r="J2403" s="136"/>
      <c r="K2403" s="136"/>
      <c r="L2403" s="138"/>
      <c r="M2403" s="136"/>
    </row>
    <row r="2404" spans="8:13">
      <c r="H2404" s="614"/>
      <c r="I2404" s="137"/>
      <c r="J2404" s="136"/>
      <c r="K2404" s="136"/>
      <c r="L2404" s="138"/>
      <c r="M2404" s="136"/>
    </row>
    <row r="2405" spans="8:13">
      <c r="H2405" s="614"/>
      <c r="I2405" s="137"/>
      <c r="J2405" s="136"/>
      <c r="K2405" s="136"/>
      <c r="L2405" s="138"/>
      <c r="M2405" s="136"/>
    </row>
    <row r="2406" spans="8:13">
      <c r="H2406" s="614"/>
      <c r="I2406" s="137"/>
      <c r="J2406" s="136"/>
      <c r="K2406" s="136"/>
      <c r="L2406" s="138"/>
      <c r="M2406" s="136"/>
    </row>
    <row r="2407" spans="8:13">
      <c r="H2407" s="614"/>
      <c r="I2407" s="137"/>
      <c r="J2407" s="136"/>
      <c r="K2407" s="136"/>
      <c r="L2407" s="138"/>
      <c r="M2407" s="136"/>
    </row>
    <row r="2408" spans="8:13">
      <c r="H2408" s="614"/>
      <c r="I2408" s="137"/>
      <c r="J2408" s="136"/>
      <c r="K2408" s="136"/>
      <c r="L2408" s="138"/>
      <c r="M2408" s="136"/>
    </row>
    <row r="2409" spans="8:13">
      <c r="H2409" s="614"/>
      <c r="I2409" s="137"/>
      <c r="J2409" s="136"/>
      <c r="K2409" s="136"/>
      <c r="L2409" s="138"/>
      <c r="M2409" s="136"/>
    </row>
    <row r="2410" spans="8:13">
      <c r="H2410" s="614"/>
      <c r="I2410" s="137"/>
      <c r="J2410" s="136"/>
      <c r="K2410" s="136"/>
      <c r="L2410" s="138"/>
      <c r="M2410" s="136"/>
    </row>
    <row r="2411" spans="8:13">
      <c r="H2411" s="614"/>
      <c r="I2411" s="137"/>
      <c r="J2411" s="136"/>
      <c r="K2411" s="136"/>
      <c r="L2411" s="138"/>
      <c r="M2411" s="136"/>
    </row>
    <row r="2412" spans="8:13">
      <c r="H2412" s="614"/>
      <c r="I2412" s="137"/>
      <c r="J2412" s="136"/>
      <c r="K2412" s="136"/>
      <c r="L2412" s="138"/>
      <c r="M2412" s="136"/>
    </row>
    <row r="2413" spans="8:13">
      <c r="H2413" s="614"/>
      <c r="I2413" s="137"/>
      <c r="J2413" s="136"/>
      <c r="K2413" s="136"/>
      <c r="L2413" s="138"/>
      <c r="M2413" s="136"/>
    </row>
    <row r="2414" spans="8:13">
      <c r="H2414" s="614"/>
      <c r="I2414" s="137"/>
      <c r="J2414" s="136"/>
      <c r="K2414" s="136"/>
      <c r="L2414" s="138"/>
      <c r="M2414" s="136"/>
    </row>
    <row r="2415" spans="8:13">
      <c r="H2415" s="614"/>
      <c r="I2415" s="137"/>
      <c r="J2415" s="136"/>
      <c r="K2415" s="136"/>
      <c r="L2415" s="138"/>
      <c r="M2415" s="136"/>
    </row>
    <row r="2416" spans="8:13">
      <c r="H2416" s="614"/>
      <c r="I2416" s="137"/>
      <c r="J2416" s="136"/>
      <c r="K2416" s="136"/>
      <c r="L2416" s="138"/>
      <c r="M2416" s="136"/>
    </row>
    <row r="2417" spans="8:13">
      <c r="H2417" s="614"/>
      <c r="I2417" s="137"/>
      <c r="J2417" s="136"/>
      <c r="K2417" s="136"/>
      <c r="L2417" s="138"/>
      <c r="M2417" s="136"/>
    </row>
    <row r="2418" spans="8:13">
      <c r="H2418" s="614"/>
      <c r="I2418" s="137"/>
      <c r="J2418" s="136"/>
      <c r="K2418" s="136"/>
      <c r="L2418" s="138"/>
      <c r="M2418" s="136"/>
    </row>
    <row r="2419" spans="8:13">
      <c r="H2419" s="614"/>
      <c r="I2419" s="137"/>
      <c r="J2419" s="136"/>
      <c r="K2419" s="136"/>
      <c r="L2419" s="138"/>
      <c r="M2419" s="136"/>
    </row>
    <row r="2420" spans="8:13">
      <c r="H2420" s="614"/>
      <c r="I2420" s="137"/>
      <c r="J2420" s="136"/>
      <c r="K2420" s="136"/>
      <c r="L2420" s="138"/>
      <c r="M2420" s="136"/>
    </row>
    <row r="2421" spans="8:13">
      <c r="H2421" s="614"/>
      <c r="I2421" s="137"/>
      <c r="J2421" s="136"/>
      <c r="K2421" s="136"/>
      <c r="L2421" s="138"/>
      <c r="M2421" s="136"/>
    </row>
    <row r="2422" spans="8:13">
      <c r="H2422" s="614"/>
      <c r="I2422" s="137"/>
      <c r="J2422" s="136"/>
      <c r="K2422" s="136"/>
      <c r="L2422" s="138"/>
      <c r="M2422" s="136"/>
    </row>
    <row r="2423" spans="8:13">
      <c r="H2423" s="614"/>
      <c r="I2423" s="137"/>
      <c r="J2423" s="136"/>
      <c r="K2423" s="136"/>
      <c r="L2423" s="138"/>
      <c r="M2423" s="136"/>
    </row>
    <row r="2424" spans="8:13">
      <c r="H2424" s="614"/>
      <c r="I2424" s="137"/>
      <c r="J2424" s="136"/>
      <c r="K2424" s="136"/>
      <c r="L2424" s="138"/>
      <c r="M2424" s="136"/>
    </row>
    <row r="2425" spans="8:13">
      <c r="H2425" s="614"/>
      <c r="I2425" s="137"/>
      <c r="J2425" s="136"/>
      <c r="K2425" s="136"/>
      <c r="L2425" s="138"/>
      <c r="M2425" s="136"/>
    </row>
    <row r="2426" spans="8:13">
      <c r="H2426" s="614"/>
      <c r="I2426" s="137"/>
      <c r="J2426" s="136"/>
      <c r="K2426" s="136"/>
      <c r="L2426" s="138"/>
      <c r="M2426" s="136"/>
    </row>
    <row r="2427" spans="8:13">
      <c r="H2427" s="614"/>
      <c r="I2427" s="137"/>
      <c r="J2427" s="136"/>
      <c r="K2427" s="136"/>
      <c r="L2427" s="138"/>
      <c r="M2427" s="136"/>
    </row>
    <row r="2428" spans="8:13">
      <c r="H2428" s="614"/>
      <c r="I2428" s="137"/>
      <c r="J2428" s="136"/>
      <c r="K2428" s="136"/>
      <c r="L2428" s="138"/>
      <c r="M2428" s="136"/>
    </row>
    <row r="2429" spans="8:13">
      <c r="H2429" s="614"/>
      <c r="I2429" s="137"/>
      <c r="J2429" s="136"/>
      <c r="K2429" s="136"/>
      <c r="L2429" s="138"/>
      <c r="M2429" s="136"/>
    </row>
    <row r="2430" spans="8:13">
      <c r="H2430" s="614"/>
      <c r="I2430" s="137"/>
      <c r="J2430" s="136"/>
      <c r="K2430" s="136"/>
      <c r="L2430" s="138"/>
      <c r="M2430" s="136"/>
    </row>
    <row r="2431" spans="8:13">
      <c r="H2431" s="614"/>
      <c r="I2431" s="137"/>
      <c r="J2431" s="136"/>
      <c r="K2431" s="136"/>
      <c r="L2431" s="138"/>
      <c r="M2431" s="136"/>
    </row>
    <row r="2432" spans="8:13">
      <c r="H2432" s="614"/>
      <c r="I2432" s="137"/>
      <c r="J2432" s="136"/>
      <c r="K2432" s="136"/>
      <c r="L2432" s="138"/>
      <c r="M2432" s="136"/>
    </row>
    <row r="2433" spans="8:13">
      <c r="H2433" s="614"/>
      <c r="I2433" s="137"/>
      <c r="J2433" s="136"/>
      <c r="K2433" s="136"/>
      <c r="L2433" s="138"/>
      <c r="M2433" s="136"/>
    </row>
    <row r="2434" spans="8:13">
      <c r="H2434" s="614"/>
      <c r="I2434" s="137"/>
      <c r="J2434" s="136"/>
      <c r="K2434" s="136"/>
      <c r="L2434" s="138"/>
      <c r="M2434" s="136"/>
    </row>
    <row r="2435" spans="8:13">
      <c r="H2435" s="614"/>
      <c r="I2435" s="137"/>
      <c r="J2435" s="136"/>
      <c r="K2435" s="136"/>
      <c r="L2435" s="138"/>
      <c r="M2435" s="136"/>
    </row>
    <row r="2436" spans="8:13">
      <c r="H2436" s="614"/>
      <c r="I2436" s="137"/>
      <c r="J2436" s="136"/>
      <c r="K2436" s="136"/>
      <c r="L2436" s="138"/>
      <c r="M2436" s="136"/>
    </row>
    <row r="2437" spans="8:13">
      <c r="H2437" s="614"/>
      <c r="I2437" s="137"/>
      <c r="J2437" s="136"/>
      <c r="K2437" s="136"/>
      <c r="L2437" s="138"/>
      <c r="M2437" s="136"/>
    </row>
    <row r="2438" spans="8:13">
      <c r="H2438" s="614"/>
      <c r="I2438" s="137"/>
      <c r="J2438" s="136"/>
      <c r="K2438" s="136"/>
      <c r="L2438" s="138"/>
      <c r="M2438" s="136"/>
    </row>
    <row r="2439" spans="8:13">
      <c r="H2439" s="614"/>
      <c r="I2439" s="137"/>
      <c r="J2439" s="136"/>
      <c r="K2439" s="136"/>
      <c r="L2439" s="138"/>
      <c r="M2439" s="136"/>
    </row>
    <row r="2440" spans="8:13">
      <c r="H2440" s="614"/>
      <c r="I2440" s="137"/>
      <c r="J2440" s="136"/>
      <c r="K2440" s="136"/>
      <c r="L2440" s="138"/>
      <c r="M2440" s="136"/>
    </row>
    <row r="2441" spans="8:13">
      <c r="H2441" s="614"/>
      <c r="I2441" s="137"/>
      <c r="J2441" s="136"/>
      <c r="K2441" s="136"/>
      <c r="L2441" s="138"/>
      <c r="M2441" s="136"/>
    </row>
    <row r="2442" spans="8:13">
      <c r="H2442" s="614"/>
      <c r="I2442" s="137"/>
      <c r="J2442" s="136"/>
      <c r="K2442" s="136"/>
      <c r="L2442" s="138"/>
      <c r="M2442" s="136"/>
    </row>
    <row r="2443" spans="8:13">
      <c r="H2443" s="614"/>
      <c r="I2443" s="137"/>
      <c r="J2443" s="136"/>
      <c r="K2443" s="136"/>
      <c r="L2443" s="138"/>
      <c r="M2443" s="136"/>
    </row>
    <row r="2444" spans="8:13">
      <c r="H2444" s="614"/>
      <c r="I2444" s="137"/>
      <c r="J2444" s="136"/>
      <c r="K2444" s="136"/>
      <c r="L2444" s="138"/>
      <c r="M2444" s="136"/>
    </row>
    <row r="2445" spans="8:13">
      <c r="H2445" s="614"/>
      <c r="I2445" s="137"/>
      <c r="J2445" s="136"/>
      <c r="K2445" s="136"/>
      <c r="L2445" s="138"/>
      <c r="M2445" s="136"/>
    </row>
    <row r="2446" spans="8:13">
      <c r="H2446" s="614"/>
      <c r="I2446" s="137"/>
      <c r="J2446" s="136"/>
      <c r="K2446" s="136"/>
      <c r="L2446" s="138"/>
      <c r="M2446" s="136"/>
    </row>
    <row r="2447" spans="8:13">
      <c r="H2447" s="614"/>
      <c r="I2447" s="137"/>
      <c r="J2447" s="136"/>
      <c r="K2447" s="136"/>
      <c r="L2447" s="138"/>
      <c r="M2447" s="136"/>
    </row>
    <row r="2448" spans="8:13">
      <c r="H2448" s="614"/>
      <c r="I2448" s="137"/>
      <c r="J2448" s="136"/>
      <c r="K2448" s="136"/>
      <c r="L2448" s="138"/>
      <c r="M2448" s="136"/>
    </row>
    <row r="2449" spans="8:13">
      <c r="H2449" s="614"/>
      <c r="I2449" s="137"/>
      <c r="J2449" s="136"/>
      <c r="K2449" s="136"/>
      <c r="L2449" s="138"/>
      <c r="M2449" s="136"/>
    </row>
    <row r="2450" spans="8:13">
      <c r="H2450" s="614"/>
      <c r="I2450" s="137"/>
      <c r="J2450" s="136"/>
      <c r="K2450" s="136"/>
      <c r="L2450" s="138"/>
      <c r="M2450" s="136"/>
    </row>
    <row r="2451" spans="8:13">
      <c r="H2451" s="614"/>
      <c r="I2451" s="137"/>
      <c r="J2451" s="136"/>
      <c r="K2451" s="136"/>
      <c r="L2451" s="138"/>
      <c r="M2451" s="136"/>
    </row>
    <row r="2452" spans="8:13">
      <c r="H2452" s="614"/>
      <c r="I2452" s="137"/>
      <c r="J2452" s="136"/>
      <c r="K2452" s="136"/>
      <c r="L2452" s="138"/>
      <c r="M2452" s="136"/>
    </row>
    <row r="2453" spans="8:13">
      <c r="H2453" s="614"/>
      <c r="I2453" s="137"/>
      <c r="J2453" s="136"/>
      <c r="K2453" s="136"/>
      <c r="L2453" s="138"/>
      <c r="M2453" s="136"/>
    </row>
    <row r="2454" spans="8:13">
      <c r="H2454" s="614"/>
      <c r="I2454" s="137"/>
      <c r="J2454" s="136"/>
      <c r="K2454" s="136"/>
      <c r="L2454" s="138"/>
      <c r="M2454" s="136"/>
    </row>
    <row r="2455" spans="8:13">
      <c r="H2455" s="614"/>
      <c r="I2455" s="137"/>
      <c r="J2455" s="136"/>
      <c r="K2455" s="136"/>
      <c r="L2455" s="138"/>
      <c r="M2455" s="136"/>
    </row>
    <row r="2456" spans="8:13">
      <c r="H2456" s="614"/>
      <c r="I2456" s="137"/>
      <c r="J2456" s="136"/>
      <c r="K2456" s="136"/>
      <c r="L2456" s="138"/>
      <c r="M2456" s="136"/>
    </row>
    <row r="2457" spans="8:13">
      <c r="H2457" s="614"/>
      <c r="I2457" s="137"/>
      <c r="J2457" s="136"/>
      <c r="K2457" s="136"/>
      <c r="L2457" s="138"/>
      <c r="M2457" s="136"/>
    </row>
    <row r="2458" spans="8:13">
      <c r="H2458" s="614"/>
      <c r="I2458" s="137"/>
      <c r="J2458" s="136"/>
      <c r="K2458" s="136"/>
      <c r="L2458" s="138"/>
      <c r="M2458" s="136"/>
    </row>
    <row r="2459" spans="8:13">
      <c r="H2459" s="614"/>
      <c r="I2459" s="137"/>
      <c r="J2459" s="136"/>
      <c r="K2459" s="136"/>
      <c r="L2459" s="138"/>
      <c r="M2459" s="136"/>
    </row>
    <row r="2460" spans="8:13">
      <c r="H2460" s="614"/>
      <c r="I2460" s="137"/>
      <c r="J2460" s="136"/>
      <c r="K2460" s="136"/>
      <c r="L2460" s="138"/>
      <c r="M2460" s="136"/>
    </row>
    <row r="2461" spans="8:13">
      <c r="H2461" s="614"/>
      <c r="I2461" s="137"/>
      <c r="J2461" s="136"/>
      <c r="K2461" s="136"/>
      <c r="L2461" s="138"/>
      <c r="M2461" s="136"/>
    </row>
    <row r="2462" spans="8:13">
      <c r="H2462" s="614"/>
      <c r="I2462" s="137"/>
      <c r="J2462" s="136"/>
      <c r="K2462" s="136"/>
      <c r="L2462" s="138"/>
      <c r="M2462" s="136"/>
    </row>
    <row r="2463" spans="8:13">
      <c r="H2463" s="614"/>
      <c r="I2463" s="137"/>
      <c r="J2463" s="136"/>
      <c r="K2463" s="136"/>
      <c r="L2463" s="138"/>
      <c r="M2463" s="136"/>
    </row>
    <row r="2464" spans="8:13">
      <c r="H2464" s="614"/>
      <c r="I2464" s="137"/>
      <c r="J2464" s="136"/>
      <c r="K2464" s="136"/>
      <c r="L2464" s="138"/>
      <c r="M2464" s="136"/>
    </row>
    <row r="2465" spans="8:13">
      <c r="H2465" s="614"/>
      <c r="I2465" s="137"/>
      <c r="J2465" s="136"/>
      <c r="K2465" s="136"/>
      <c r="L2465" s="138"/>
      <c r="M2465" s="136"/>
    </row>
    <row r="2466" spans="8:13">
      <c r="H2466" s="614"/>
      <c r="I2466" s="137"/>
      <c r="J2466" s="136"/>
      <c r="K2466" s="136"/>
      <c r="L2466" s="138"/>
      <c r="M2466" s="136"/>
    </row>
    <row r="2467" spans="8:13">
      <c r="H2467" s="614"/>
      <c r="I2467" s="137"/>
      <c r="J2467" s="136"/>
      <c r="K2467" s="136"/>
      <c r="L2467" s="138"/>
      <c r="M2467" s="136"/>
    </row>
    <row r="2468" spans="8:13">
      <c r="H2468" s="614"/>
      <c r="I2468" s="137"/>
      <c r="J2468" s="136"/>
      <c r="K2468" s="136"/>
      <c r="L2468" s="138"/>
      <c r="M2468" s="136"/>
    </row>
    <row r="2469" spans="8:13">
      <c r="H2469" s="614"/>
      <c r="I2469" s="137"/>
      <c r="J2469" s="136"/>
      <c r="K2469" s="136"/>
      <c r="L2469" s="138"/>
      <c r="M2469" s="136"/>
    </row>
    <row r="2470" spans="8:13">
      <c r="H2470" s="614"/>
      <c r="I2470" s="137"/>
      <c r="J2470" s="136"/>
      <c r="K2470" s="136"/>
      <c r="L2470" s="138"/>
      <c r="M2470" s="136"/>
    </row>
    <row r="2471" spans="8:13">
      <c r="H2471" s="614"/>
      <c r="I2471" s="137"/>
      <c r="J2471" s="136"/>
      <c r="K2471" s="136"/>
      <c r="L2471" s="138"/>
      <c r="M2471" s="136"/>
    </row>
    <row r="2472" spans="8:13">
      <c r="H2472" s="614"/>
      <c r="I2472" s="137"/>
      <c r="J2472" s="136"/>
      <c r="K2472" s="136"/>
      <c r="L2472" s="138"/>
      <c r="M2472" s="136"/>
    </row>
    <row r="2473" spans="8:13">
      <c r="H2473" s="614"/>
      <c r="I2473" s="137"/>
      <c r="J2473" s="136"/>
      <c r="K2473" s="136"/>
      <c r="L2473" s="138"/>
      <c r="M2473" s="136"/>
    </row>
    <row r="2474" spans="8:13">
      <c r="H2474" s="614"/>
      <c r="I2474" s="137"/>
      <c r="J2474" s="136"/>
      <c r="K2474" s="136"/>
      <c r="L2474" s="138"/>
      <c r="M2474" s="136"/>
    </row>
    <row r="2475" spans="8:13">
      <c r="H2475" s="614"/>
      <c r="I2475" s="137"/>
      <c r="J2475" s="136"/>
      <c r="K2475" s="136"/>
      <c r="L2475" s="138"/>
      <c r="M2475" s="136"/>
    </row>
    <row r="2476" spans="8:13">
      <c r="H2476" s="614"/>
      <c r="I2476" s="137"/>
      <c r="J2476" s="136"/>
      <c r="K2476" s="136"/>
      <c r="L2476" s="138"/>
      <c r="M2476" s="136"/>
    </row>
    <row r="2477" spans="8:13">
      <c r="H2477" s="614"/>
      <c r="I2477" s="137"/>
      <c r="J2477" s="136"/>
      <c r="K2477" s="136"/>
      <c r="L2477" s="138"/>
      <c r="M2477" s="136"/>
    </row>
    <row r="2478" spans="8:13">
      <c r="H2478" s="614"/>
      <c r="I2478" s="137"/>
      <c r="J2478" s="136"/>
      <c r="K2478" s="136"/>
      <c r="L2478" s="138"/>
      <c r="M2478" s="136"/>
    </row>
    <row r="2479" spans="8:13">
      <c r="H2479" s="614"/>
      <c r="I2479" s="137"/>
      <c r="J2479" s="136"/>
      <c r="K2479" s="136"/>
      <c r="L2479" s="138"/>
      <c r="M2479" s="136"/>
    </row>
    <row r="2480" spans="8:13">
      <c r="H2480" s="614"/>
      <c r="I2480" s="137"/>
      <c r="J2480" s="136"/>
      <c r="K2480" s="136"/>
      <c r="L2480" s="138"/>
      <c r="M2480" s="136"/>
    </row>
    <row r="2481" spans="8:13">
      <c r="H2481" s="614"/>
      <c r="I2481" s="137"/>
      <c r="J2481" s="136"/>
      <c r="K2481" s="136"/>
      <c r="L2481" s="138"/>
      <c r="M2481" s="136"/>
    </row>
    <row r="2482" spans="8:13">
      <c r="H2482" s="614"/>
      <c r="I2482" s="137"/>
      <c r="J2482" s="136"/>
      <c r="K2482" s="136"/>
      <c r="L2482" s="138"/>
      <c r="M2482" s="136"/>
    </row>
    <row r="2483" spans="8:13">
      <c r="H2483" s="614"/>
      <c r="I2483" s="137"/>
      <c r="J2483" s="136"/>
      <c r="K2483" s="136"/>
      <c r="L2483" s="138"/>
      <c r="M2483" s="136"/>
    </row>
    <row r="2484" spans="8:13">
      <c r="H2484" s="614"/>
      <c r="I2484" s="137"/>
      <c r="J2484" s="136"/>
      <c r="K2484" s="136"/>
      <c r="L2484" s="138"/>
      <c r="M2484" s="136"/>
    </row>
    <row r="2485" spans="8:13">
      <c r="H2485" s="614"/>
      <c r="I2485" s="137"/>
      <c r="J2485" s="136"/>
      <c r="K2485" s="136"/>
      <c r="L2485" s="138"/>
      <c r="M2485" s="136"/>
    </row>
    <row r="2486" spans="8:13">
      <c r="H2486" s="614"/>
      <c r="I2486" s="137"/>
      <c r="J2486" s="136"/>
      <c r="K2486" s="136"/>
      <c r="L2486" s="138"/>
      <c r="M2486" s="136"/>
    </row>
    <row r="2487" spans="8:13">
      <c r="H2487" s="614"/>
      <c r="I2487" s="137"/>
      <c r="J2487" s="136"/>
      <c r="K2487" s="136"/>
      <c r="L2487" s="138"/>
      <c r="M2487" s="136"/>
    </row>
    <row r="2488" spans="8:13">
      <c r="H2488" s="614"/>
      <c r="I2488" s="137"/>
      <c r="J2488" s="136"/>
      <c r="K2488" s="136"/>
      <c r="L2488" s="138"/>
      <c r="M2488" s="136"/>
    </row>
    <row r="2489" spans="8:13">
      <c r="H2489" s="614"/>
      <c r="I2489" s="137"/>
      <c r="J2489" s="136"/>
      <c r="K2489" s="136"/>
      <c r="L2489" s="138"/>
      <c r="M2489" s="136"/>
    </row>
    <row r="2490" spans="8:13">
      <c r="H2490" s="614"/>
      <c r="I2490" s="137"/>
      <c r="J2490" s="136"/>
      <c r="K2490" s="136"/>
      <c r="L2490" s="138"/>
      <c r="M2490" s="136"/>
    </row>
    <row r="2491" spans="8:13">
      <c r="H2491" s="614"/>
      <c r="I2491" s="137"/>
      <c r="J2491" s="136"/>
      <c r="K2491" s="136"/>
      <c r="L2491" s="138"/>
      <c r="M2491" s="136"/>
    </row>
    <row r="2492" spans="8:13">
      <c r="H2492" s="614"/>
      <c r="I2492" s="137"/>
      <c r="J2492" s="136"/>
      <c r="K2492" s="136"/>
      <c r="L2492" s="138"/>
      <c r="M2492" s="136"/>
    </row>
    <row r="2493" spans="8:13">
      <c r="H2493" s="614"/>
      <c r="I2493" s="137"/>
      <c r="J2493" s="136"/>
      <c r="K2493" s="136"/>
      <c r="L2493" s="138"/>
      <c r="M2493" s="136"/>
    </row>
    <row r="2494" spans="8:13">
      <c r="H2494" s="614"/>
      <c r="I2494" s="137"/>
      <c r="J2494" s="136"/>
      <c r="K2494" s="136"/>
      <c r="L2494" s="138"/>
      <c r="M2494" s="136"/>
    </row>
    <row r="2495" spans="8:13">
      <c r="H2495" s="614"/>
      <c r="I2495" s="137"/>
      <c r="J2495" s="136"/>
      <c r="K2495" s="136"/>
      <c r="L2495" s="138"/>
      <c r="M2495" s="136"/>
    </row>
    <row r="2496" spans="8:13">
      <c r="H2496" s="614"/>
      <c r="I2496" s="137"/>
      <c r="J2496" s="136"/>
      <c r="K2496" s="136"/>
      <c r="L2496" s="138"/>
      <c r="M2496" s="136"/>
    </row>
    <row r="2497" spans="8:13">
      <c r="H2497" s="614"/>
      <c r="I2497" s="137"/>
      <c r="J2497" s="136"/>
      <c r="K2497" s="136"/>
      <c r="L2497" s="138"/>
      <c r="M2497" s="136"/>
    </row>
    <row r="2498" spans="8:13">
      <c r="H2498" s="614"/>
      <c r="I2498" s="137"/>
      <c r="J2498" s="136"/>
      <c r="K2498" s="136"/>
      <c r="L2498" s="138"/>
      <c r="M2498" s="136"/>
    </row>
    <row r="2499" spans="8:13">
      <c r="H2499" s="614"/>
      <c r="I2499" s="137"/>
      <c r="J2499" s="136"/>
      <c r="K2499" s="136"/>
      <c r="L2499" s="138"/>
      <c r="M2499" s="136"/>
    </row>
    <row r="2500" spans="8:13">
      <c r="H2500" s="614"/>
      <c r="I2500" s="137"/>
      <c r="J2500" s="136"/>
      <c r="K2500" s="136"/>
      <c r="L2500" s="138"/>
      <c r="M2500" s="136"/>
    </row>
    <row r="2501" spans="8:13">
      <c r="H2501" s="614"/>
      <c r="I2501" s="137"/>
      <c r="J2501" s="136"/>
      <c r="K2501" s="136"/>
      <c r="L2501" s="138"/>
      <c r="M2501" s="136"/>
    </row>
    <row r="2502" spans="8:13">
      <c r="H2502" s="614"/>
      <c r="I2502" s="137"/>
      <c r="J2502" s="136"/>
      <c r="K2502" s="136"/>
      <c r="L2502" s="138"/>
      <c r="M2502" s="136"/>
    </row>
    <row r="2503" spans="8:13">
      <c r="H2503" s="614"/>
      <c r="I2503" s="137"/>
      <c r="J2503" s="136"/>
      <c r="K2503" s="136"/>
      <c r="L2503" s="138"/>
      <c r="M2503" s="136"/>
    </row>
    <row r="2504" spans="8:13">
      <c r="H2504" s="614"/>
      <c r="I2504" s="137"/>
      <c r="J2504" s="136"/>
      <c r="K2504" s="136"/>
      <c r="L2504" s="138"/>
      <c r="M2504" s="136"/>
    </row>
    <row r="2505" spans="8:13">
      <c r="H2505" s="614"/>
      <c r="I2505" s="137"/>
      <c r="J2505" s="136"/>
      <c r="K2505" s="136"/>
      <c r="L2505" s="138"/>
      <c r="M2505" s="136"/>
    </row>
    <row r="2506" spans="8:13">
      <c r="H2506" s="614"/>
      <c r="I2506" s="137"/>
      <c r="J2506" s="136"/>
      <c r="K2506" s="136"/>
      <c r="L2506" s="138"/>
      <c r="M2506" s="136"/>
    </row>
    <row r="2507" spans="8:13">
      <c r="H2507" s="614"/>
      <c r="I2507" s="137"/>
      <c r="J2507" s="136"/>
      <c r="K2507" s="136"/>
      <c r="L2507" s="138"/>
      <c r="M2507" s="136"/>
    </row>
    <row r="2508" spans="8:13">
      <c r="H2508" s="614"/>
      <c r="I2508" s="137"/>
      <c r="J2508" s="136"/>
      <c r="K2508" s="136"/>
      <c r="L2508" s="138"/>
      <c r="M2508" s="136"/>
    </row>
    <row r="2509" spans="8:13">
      <c r="H2509" s="614"/>
      <c r="I2509" s="137"/>
      <c r="J2509" s="136"/>
      <c r="K2509" s="136"/>
      <c r="L2509" s="138"/>
      <c r="M2509" s="136"/>
    </row>
    <row r="2510" spans="8:13">
      <c r="H2510" s="614"/>
      <c r="I2510" s="137"/>
      <c r="J2510" s="136"/>
      <c r="K2510" s="136"/>
      <c r="L2510" s="138"/>
      <c r="M2510" s="136"/>
    </row>
    <row r="2511" spans="8:13">
      <c r="H2511" s="614"/>
      <c r="I2511" s="137"/>
      <c r="J2511" s="136"/>
      <c r="K2511" s="136"/>
      <c r="L2511" s="138"/>
      <c r="M2511" s="136"/>
    </row>
    <row r="2512" spans="8:13">
      <c r="H2512" s="614"/>
      <c r="I2512" s="137"/>
      <c r="J2512" s="136"/>
      <c r="K2512" s="136"/>
      <c r="L2512" s="138"/>
      <c r="M2512" s="136"/>
    </row>
    <row r="2513" spans="8:13">
      <c r="H2513" s="614"/>
      <c r="I2513" s="137"/>
      <c r="J2513" s="136"/>
      <c r="K2513" s="136"/>
      <c r="L2513" s="138"/>
      <c r="M2513" s="136"/>
    </row>
    <row r="2514" spans="8:13">
      <c r="H2514" s="614"/>
      <c r="I2514" s="137"/>
      <c r="J2514" s="136"/>
      <c r="K2514" s="136"/>
      <c r="L2514" s="138"/>
      <c r="M2514" s="136"/>
    </row>
    <row r="2515" spans="8:13">
      <c r="H2515" s="614"/>
      <c r="I2515" s="137"/>
      <c r="J2515" s="136"/>
      <c r="K2515" s="136"/>
      <c r="L2515" s="138"/>
      <c r="M2515" s="136"/>
    </row>
    <row r="2516" spans="8:13">
      <c r="H2516" s="614"/>
      <c r="I2516" s="137"/>
      <c r="J2516" s="136"/>
      <c r="K2516" s="136"/>
      <c r="L2516" s="138"/>
      <c r="M2516" s="136"/>
    </row>
    <row r="2517" spans="8:13">
      <c r="H2517" s="614"/>
      <c r="I2517" s="137"/>
      <c r="J2517" s="136"/>
      <c r="K2517" s="136"/>
      <c r="L2517" s="138"/>
      <c r="M2517" s="136"/>
    </row>
    <row r="2518" spans="8:13">
      <c r="H2518" s="614"/>
      <c r="I2518" s="137"/>
      <c r="J2518" s="136"/>
      <c r="K2518" s="136"/>
      <c r="L2518" s="138"/>
      <c r="M2518" s="136"/>
    </row>
    <row r="2519" spans="8:13">
      <c r="H2519" s="614"/>
      <c r="I2519" s="137"/>
      <c r="J2519" s="136"/>
      <c r="K2519" s="136"/>
      <c r="L2519" s="138"/>
      <c r="M2519" s="136"/>
    </row>
    <row r="2520" spans="8:13">
      <c r="H2520" s="614"/>
      <c r="I2520" s="137"/>
      <c r="J2520" s="136"/>
      <c r="K2520" s="136"/>
      <c r="L2520" s="138"/>
      <c r="M2520" s="136"/>
    </row>
    <row r="2521" spans="8:13">
      <c r="H2521" s="614"/>
      <c r="I2521" s="137"/>
      <c r="J2521" s="136"/>
      <c r="K2521" s="136"/>
      <c r="L2521" s="138"/>
      <c r="M2521" s="136"/>
    </row>
    <row r="2522" spans="8:13">
      <c r="H2522" s="614"/>
      <c r="I2522" s="137"/>
      <c r="J2522" s="136"/>
      <c r="K2522" s="136"/>
      <c r="L2522" s="138"/>
      <c r="M2522" s="136"/>
    </row>
    <row r="2523" spans="8:13">
      <c r="H2523" s="614"/>
      <c r="I2523" s="137"/>
      <c r="J2523" s="136"/>
      <c r="K2523" s="136"/>
      <c r="L2523" s="138"/>
      <c r="M2523" s="136"/>
    </row>
    <row r="2524" spans="8:13">
      <c r="H2524" s="614"/>
      <c r="I2524" s="137"/>
      <c r="J2524" s="136"/>
      <c r="K2524" s="136"/>
      <c r="L2524" s="138"/>
      <c r="M2524" s="136"/>
    </row>
    <row r="2525" spans="8:13">
      <c r="H2525" s="614"/>
      <c r="I2525" s="137"/>
      <c r="J2525" s="136"/>
      <c r="K2525" s="136"/>
      <c r="L2525" s="138"/>
      <c r="M2525" s="136"/>
    </row>
    <row r="2526" spans="8:13">
      <c r="H2526" s="614"/>
      <c r="I2526" s="137"/>
      <c r="J2526" s="136"/>
      <c r="K2526" s="136"/>
      <c r="L2526" s="138"/>
      <c r="M2526" s="136"/>
    </row>
    <row r="2527" spans="8:13">
      <c r="H2527" s="614"/>
      <c r="I2527" s="137"/>
      <c r="J2527" s="136"/>
      <c r="K2527" s="136"/>
      <c r="L2527" s="138"/>
      <c r="M2527" s="136"/>
    </row>
    <row r="2528" spans="8:13">
      <c r="H2528" s="614"/>
      <c r="I2528" s="137"/>
      <c r="J2528" s="136"/>
      <c r="K2528" s="136"/>
      <c r="L2528" s="138"/>
      <c r="M2528" s="136"/>
    </row>
    <row r="2529" spans="8:13">
      <c r="H2529" s="614"/>
      <c r="I2529" s="137"/>
      <c r="J2529" s="136"/>
      <c r="K2529" s="136"/>
      <c r="L2529" s="138"/>
      <c r="M2529" s="136"/>
    </row>
    <row r="2530" spans="8:13">
      <c r="H2530" s="614"/>
      <c r="I2530" s="137"/>
      <c r="J2530" s="136"/>
      <c r="K2530" s="136"/>
      <c r="L2530" s="138"/>
      <c r="M2530" s="136"/>
    </row>
    <row r="2531" spans="8:13">
      <c r="H2531" s="614"/>
      <c r="I2531" s="137"/>
      <c r="J2531" s="136"/>
      <c r="K2531" s="136"/>
      <c r="L2531" s="138"/>
      <c r="M2531" s="136"/>
    </row>
    <row r="2532" spans="8:13">
      <c r="H2532" s="614"/>
      <c r="I2532" s="137"/>
      <c r="J2532" s="136"/>
      <c r="K2532" s="136"/>
      <c r="L2532" s="138"/>
      <c r="M2532" s="136"/>
    </row>
    <row r="2533" spans="8:13">
      <c r="H2533" s="614"/>
      <c r="I2533" s="137"/>
      <c r="J2533" s="136"/>
      <c r="K2533" s="136"/>
      <c r="L2533" s="138"/>
      <c r="M2533" s="136"/>
    </row>
    <row r="2534" spans="8:13">
      <c r="H2534" s="614"/>
      <c r="I2534" s="137"/>
      <c r="J2534" s="136"/>
      <c r="K2534" s="136"/>
      <c r="L2534" s="138"/>
      <c r="M2534" s="136"/>
    </row>
    <row r="2535" spans="8:13">
      <c r="H2535" s="614"/>
      <c r="I2535" s="137"/>
      <c r="J2535" s="136"/>
      <c r="K2535" s="136"/>
      <c r="L2535" s="138"/>
      <c r="M2535" s="136"/>
    </row>
    <row r="2536" spans="8:13">
      <c r="H2536" s="614"/>
      <c r="I2536" s="137"/>
      <c r="J2536" s="136"/>
      <c r="K2536" s="136"/>
      <c r="L2536" s="138"/>
      <c r="M2536" s="136"/>
    </row>
    <row r="2537" spans="8:13">
      <c r="H2537" s="614"/>
      <c r="I2537" s="137"/>
      <c r="J2537" s="136"/>
      <c r="K2537" s="136"/>
      <c r="L2537" s="138"/>
      <c r="M2537" s="136"/>
    </row>
    <row r="2538" spans="8:13">
      <c r="H2538" s="614"/>
      <c r="I2538" s="137"/>
      <c r="J2538" s="136"/>
      <c r="K2538" s="136"/>
      <c r="L2538" s="138"/>
      <c r="M2538" s="136"/>
    </row>
    <row r="2539" spans="8:13">
      <c r="H2539" s="614"/>
      <c r="I2539" s="137"/>
      <c r="J2539" s="136"/>
      <c r="K2539" s="136"/>
      <c r="L2539" s="138"/>
      <c r="M2539" s="136"/>
    </row>
    <row r="2540" spans="8:13">
      <c r="H2540" s="614"/>
      <c r="I2540" s="137"/>
      <c r="J2540" s="136"/>
      <c r="K2540" s="136"/>
      <c r="L2540" s="138"/>
      <c r="M2540" s="136"/>
    </row>
    <row r="2541" spans="8:13">
      <c r="H2541" s="614"/>
      <c r="I2541" s="137"/>
      <c r="J2541" s="136"/>
      <c r="K2541" s="136"/>
      <c r="L2541" s="138"/>
      <c r="M2541" s="136"/>
    </row>
    <row r="2542" spans="8:13">
      <c r="H2542" s="614"/>
      <c r="I2542" s="137"/>
      <c r="J2542" s="136"/>
      <c r="K2542" s="136"/>
      <c r="L2542" s="138"/>
      <c r="M2542" s="136"/>
    </row>
    <row r="2543" spans="8:13">
      <c r="H2543" s="614"/>
      <c r="I2543" s="137"/>
      <c r="J2543" s="136"/>
      <c r="K2543" s="136"/>
      <c r="L2543" s="138"/>
      <c r="M2543" s="136"/>
    </row>
    <row r="2544" spans="8:13">
      <c r="H2544" s="614"/>
      <c r="I2544" s="137"/>
      <c r="J2544" s="136"/>
      <c r="K2544" s="136"/>
      <c r="L2544" s="138"/>
      <c r="M2544" s="136"/>
    </row>
    <row r="2545" spans="8:13">
      <c r="H2545" s="614"/>
      <c r="I2545" s="137"/>
      <c r="J2545" s="136"/>
      <c r="K2545" s="136"/>
      <c r="L2545" s="138"/>
      <c r="M2545" s="136"/>
    </row>
    <row r="2546" spans="8:13">
      <c r="H2546" s="614"/>
      <c r="I2546" s="137"/>
      <c r="J2546" s="136"/>
      <c r="K2546" s="136"/>
      <c r="L2546" s="138"/>
      <c r="M2546" s="136"/>
    </row>
    <row r="2547" spans="8:13">
      <c r="H2547" s="614"/>
      <c r="I2547" s="137"/>
      <c r="J2547" s="136"/>
      <c r="K2547" s="136"/>
      <c r="L2547" s="138"/>
      <c r="M2547" s="136"/>
    </row>
    <row r="2548" spans="8:13">
      <c r="H2548" s="614"/>
      <c r="I2548" s="137"/>
      <c r="J2548" s="136"/>
      <c r="K2548" s="136"/>
      <c r="L2548" s="138"/>
      <c r="M2548" s="136"/>
    </row>
    <row r="2549" spans="8:13">
      <c r="H2549" s="614"/>
      <c r="I2549" s="137"/>
      <c r="J2549" s="136"/>
      <c r="K2549" s="136"/>
      <c r="L2549" s="138"/>
      <c r="M2549" s="136"/>
    </row>
    <row r="2550" spans="8:13">
      <c r="H2550" s="614"/>
      <c r="I2550" s="137"/>
      <c r="J2550" s="136"/>
      <c r="K2550" s="136"/>
      <c r="L2550" s="138"/>
      <c r="M2550" s="136"/>
    </row>
    <row r="2551" spans="8:13">
      <c r="H2551" s="614"/>
      <c r="I2551" s="137"/>
      <c r="J2551" s="136"/>
      <c r="K2551" s="136"/>
      <c r="L2551" s="138"/>
      <c r="M2551" s="136"/>
    </row>
    <row r="2552" spans="8:13">
      <c r="H2552" s="614"/>
      <c r="I2552" s="137"/>
      <c r="J2552" s="136"/>
      <c r="K2552" s="136"/>
      <c r="L2552" s="138"/>
      <c r="M2552" s="136"/>
    </row>
    <row r="2553" spans="8:13">
      <c r="H2553" s="614"/>
      <c r="I2553" s="137"/>
      <c r="J2553" s="136"/>
      <c r="K2553" s="136"/>
      <c r="L2553" s="138"/>
      <c r="M2553" s="136"/>
    </row>
    <row r="2554" spans="8:13">
      <c r="H2554" s="614"/>
      <c r="I2554" s="137"/>
      <c r="J2554" s="136"/>
      <c r="K2554" s="136"/>
      <c r="L2554" s="138"/>
      <c r="M2554" s="136"/>
    </row>
    <row r="2555" spans="8:13">
      <c r="H2555" s="614"/>
      <c r="I2555" s="137"/>
      <c r="J2555" s="136"/>
      <c r="K2555" s="136"/>
      <c r="L2555" s="138"/>
      <c r="M2555" s="136"/>
    </row>
    <row r="2556" spans="8:13">
      <c r="H2556" s="614"/>
      <c r="I2556" s="137"/>
      <c r="J2556" s="136"/>
      <c r="K2556" s="136"/>
      <c r="L2556" s="138"/>
      <c r="M2556" s="136"/>
    </row>
    <row r="2557" spans="8:13">
      <c r="H2557" s="614"/>
      <c r="I2557" s="137"/>
      <c r="J2557" s="136"/>
      <c r="K2557" s="136"/>
      <c r="L2557" s="138"/>
      <c r="M2557" s="136"/>
    </row>
    <row r="2558" spans="8:13">
      <c r="H2558" s="614"/>
      <c r="I2558" s="137"/>
      <c r="J2558" s="136"/>
      <c r="K2558" s="136"/>
      <c r="L2558" s="138"/>
      <c r="M2558" s="136"/>
    </row>
    <row r="2559" spans="8:13">
      <c r="H2559" s="614"/>
      <c r="I2559" s="137"/>
      <c r="J2559" s="136"/>
      <c r="K2559" s="136"/>
      <c r="L2559" s="138"/>
      <c r="M2559" s="136"/>
    </row>
    <row r="2560" spans="8:13">
      <c r="H2560" s="614"/>
      <c r="I2560" s="137"/>
      <c r="J2560" s="136"/>
      <c r="K2560" s="136"/>
      <c r="L2560" s="138"/>
      <c r="M2560" s="136"/>
    </row>
    <row r="2561" spans="8:13">
      <c r="H2561" s="614"/>
      <c r="I2561" s="137"/>
      <c r="J2561" s="136"/>
      <c r="K2561" s="136"/>
      <c r="L2561" s="138"/>
      <c r="M2561" s="136"/>
    </row>
    <row r="2562" spans="8:13">
      <c r="H2562" s="614"/>
      <c r="I2562" s="137"/>
      <c r="J2562" s="136"/>
      <c r="K2562" s="136"/>
      <c r="L2562" s="138"/>
      <c r="M2562" s="136"/>
    </row>
    <row r="2563" spans="8:13">
      <c r="H2563" s="614"/>
      <c r="I2563" s="137"/>
      <c r="J2563" s="136"/>
      <c r="K2563" s="136"/>
      <c r="L2563" s="138"/>
      <c r="M2563" s="136"/>
    </row>
    <row r="2564" spans="8:13">
      <c r="H2564" s="614"/>
      <c r="I2564" s="137"/>
      <c r="J2564" s="136"/>
      <c r="K2564" s="136"/>
      <c r="L2564" s="138"/>
      <c r="M2564" s="136"/>
    </row>
    <row r="2565" spans="8:13">
      <c r="H2565" s="614"/>
      <c r="I2565" s="137"/>
      <c r="J2565" s="136"/>
      <c r="K2565" s="136"/>
      <c r="L2565" s="138"/>
      <c r="M2565" s="136"/>
    </row>
    <row r="2566" spans="8:13">
      <c r="H2566" s="614"/>
      <c r="I2566" s="137"/>
      <c r="J2566" s="136"/>
      <c r="K2566" s="136"/>
      <c r="L2566" s="138"/>
      <c r="M2566" s="136"/>
    </row>
    <row r="2567" spans="8:13">
      <c r="H2567" s="614"/>
      <c r="I2567" s="137"/>
      <c r="J2567" s="136"/>
      <c r="K2567" s="136"/>
      <c r="L2567" s="138"/>
      <c r="M2567" s="136"/>
    </row>
    <row r="2568" spans="8:13">
      <c r="H2568" s="614"/>
      <c r="I2568" s="137"/>
      <c r="J2568" s="136"/>
      <c r="K2568" s="136"/>
      <c r="L2568" s="138"/>
      <c r="M2568" s="136"/>
    </row>
    <row r="2569" spans="8:13">
      <c r="H2569" s="614"/>
      <c r="I2569" s="137"/>
      <c r="J2569" s="136"/>
      <c r="K2569" s="136"/>
      <c r="L2569" s="138"/>
      <c r="M2569" s="136"/>
    </row>
    <row r="2570" spans="8:13">
      <c r="H2570" s="614"/>
      <c r="I2570" s="137"/>
      <c r="J2570" s="136"/>
      <c r="K2570" s="136"/>
      <c r="L2570" s="138"/>
      <c r="M2570" s="136"/>
    </row>
    <row r="2571" spans="8:13">
      <c r="H2571" s="614"/>
      <c r="I2571" s="137"/>
      <c r="J2571" s="136"/>
      <c r="K2571" s="136"/>
      <c r="L2571" s="138"/>
      <c r="M2571" s="136"/>
    </row>
    <row r="2572" spans="8:13">
      <c r="H2572" s="614"/>
      <c r="I2572" s="137"/>
      <c r="J2572" s="136"/>
      <c r="K2572" s="136"/>
      <c r="L2572" s="138"/>
      <c r="M2572" s="136"/>
    </row>
    <row r="2573" spans="8:13">
      <c r="H2573" s="614"/>
      <c r="I2573" s="137"/>
      <c r="J2573" s="136"/>
      <c r="K2573" s="136"/>
      <c r="L2573" s="138"/>
      <c r="M2573" s="136"/>
    </row>
    <row r="2574" spans="8:13">
      <c r="H2574" s="614"/>
      <c r="I2574" s="137"/>
      <c r="J2574" s="136"/>
      <c r="K2574" s="136"/>
      <c r="L2574" s="138"/>
      <c r="M2574" s="136"/>
    </row>
    <row r="2575" spans="8:13">
      <c r="H2575" s="614"/>
      <c r="I2575" s="137"/>
      <c r="J2575" s="136"/>
      <c r="K2575" s="136"/>
      <c r="L2575" s="138"/>
      <c r="M2575" s="136"/>
    </row>
    <row r="2576" spans="8:13">
      <c r="H2576" s="614"/>
      <c r="I2576" s="137"/>
      <c r="J2576" s="136"/>
      <c r="K2576" s="136"/>
      <c r="L2576" s="138"/>
      <c r="M2576" s="136"/>
    </row>
    <row r="2577" spans="8:13">
      <c r="H2577" s="614"/>
      <c r="I2577" s="137"/>
      <c r="J2577" s="136"/>
      <c r="K2577" s="136"/>
      <c r="L2577" s="138"/>
      <c r="M2577" s="136"/>
    </row>
    <row r="2578" spans="8:13">
      <c r="H2578" s="614"/>
      <c r="I2578" s="137"/>
      <c r="J2578" s="136"/>
      <c r="K2578" s="136"/>
      <c r="L2578" s="138"/>
      <c r="M2578" s="136"/>
    </row>
    <row r="2579" spans="8:13">
      <c r="H2579" s="614"/>
      <c r="I2579" s="137"/>
      <c r="J2579" s="136"/>
      <c r="K2579" s="136"/>
      <c r="L2579" s="138"/>
      <c r="M2579" s="136"/>
    </row>
    <row r="2580" spans="8:13">
      <c r="H2580" s="614"/>
      <c r="I2580" s="137"/>
      <c r="J2580" s="136"/>
      <c r="K2580" s="136"/>
      <c r="L2580" s="138"/>
      <c r="M2580" s="136"/>
    </row>
    <row r="2581" spans="8:13">
      <c r="H2581" s="614"/>
      <c r="I2581" s="137"/>
      <c r="J2581" s="136"/>
      <c r="K2581" s="136"/>
      <c r="L2581" s="138"/>
      <c r="M2581" s="136"/>
    </row>
    <row r="2582" spans="8:13">
      <c r="H2582" s="614"/>
      <c r="I2582" s="137"/>
      <c r="J2582" s="136"/>
      <c r="K2582" s="136"/>
      <c r="L2582" s="138"/>
      <c r="M2582" s="136"/>
    </row>
    <row r="2583" spans="8:13">
      <c r="H2583" s="614"/>
      <c r="I2583" s="137"/>
      <c r="J2583" s="136"/>
      <c r="K2583" s="136"/>
      <c r="L2583" s="138"/>
      <c r="M2583" s="136"/>
    </row>
    <row r="2584" spans="8:13">
      <c r="H2584" s="614"/>
      <c r="I2584" s="137"/>
      <c r="J2584" s="136"/>
      <c r="K2584" s="136"/>
      <c r="L2584" s="138"/>
      <c r="M2584" s="136"/>
    </row>
    <row r="2585" spans="8:13">
      <c r="H2585" s="614"/>
      <c r="I2585" s="137"/>
      <c r="J2585" s="136"/>
      <c r="K2585" s="136"/>
      <c r="L2585" s="138"/>
      <c r="M2585" s="136"/>
    </row>
    <row r="2586" spans="8:13">
      <c r="H2586" s="614"/>
      <c r="I2586" s="137"/>
      <c r="J2586" s="136"/>
      <c r="K2586" s="136"/>
      <c r="L2586" s="138"/>
      <c r="M2586" s="136"/>
    </row>
    <row r="2587" spans="8:13">
      <c r="H2587" s="614"/>
      <c r="I2587" s="137"/>
      <c r="J2587" s="136"/>
      <c r="K2587" s="136"/>
      <c r="L2587" s="138"/>
      <c r="M2587" s="136"/>
    </row>
    <row r="2588" spans="8:13">
      <c r="H2588" s="614"/>
      <c r="I2588" s="137"/>
      <c r="J2588" s="136"/>
      <c r="K2588" s="136"/>
      <c r="L2588" s="138"/>
      <c r="M2588" s="136"/>
    </row>
    <row r="2589" spans="8:13">
      <c r="H2589" s="614"/>
      <c r="I2589" s="137"/>
      <c r="J2589" s="136"/>
      <c r="K2589" s="136"/>
      <c r="L2589" s="138"/>
      <c r="M2589" s="136"/>
    </row>
    <row r="2590" spans="8:13">
      <c r="H2590" s="614"/>
      <c r="I2590" s="137"/>
      <c r="J2590" s="136"/>
      <c r="K2590" s="136"/>
      <c r="L2590" s="138"/>
      <c r="M2590" s="136"/>
    </row>
    <row r="2591" spans="8:13">
      <c r="H2591" s="614"/>
      <c r="I2591" s="137"/>
      <c r="J2591" s="136"/>
      <c r="K2591" s="136"/>
      <c r="L2591" s="138"/>
      <c r="M2591" s="136"/>
    </row>
    <row r="2592" spans="8:13">
      <c r="H2592" s="614"/>
      <c r="I2592" s="137"/>
      <c r="J2592" s="136"/>
      <c r="K2592" s="136"/>
      <c r="L2592" s="138"/>
      <c r="M2592" s="136"/>
    </row>
    <row r="2593" spans="8:13">
      <c r="H2593" s="614"/>
      <c r="I2593" s="137"/>
      <c r="J2593" s="136"/>
      <c r="K2593" s="136"/>
      <c r="L2593" s="138"/>
      <c r="M2593" s="136"/>
    </row>
    <row r="2594" spans="8:13">
      <c r="H2594" s="614"/>
      <c r="I2594" s="137"/>
      <c r="J2594" s="136"/>
      <c r="K2594" s="136"/>
      <c r="L2594" s="138"/>
      <c r="M2594" s="136"/>
    </row>
    <row r="2595" spans="8:13">
      <c r="H2595" s="614"/>
      <c r="I2595" s="137"/>
      <c r="J2595" s="136"/>
      <c r="K2595" s="136"/>
      <c r="L2595" s="138"/>
      <c r="M2595" s="136"/>
    </row>
    <row r="2596" spans="8:13">
      <c r="H2596" s="614"/>
      <c r="I2596" s="137"/>
      <c r="J2596" s="136"/>
      <c r="K2596" s="136"/>
      <c r="L2596" s="138"/>
      <c r="M2596" s="136"/>
    </row>
    <row r="2597" spans="8:13">
      <c r="H2597" s="614"/>
      <c r="I2597" s="137"/>
      <c r="J2597" s="136"/>
      <c r="K2597" s="136"/>
      <c r="L2597" s="138"/>
      <c r="M2597" s="136"/>
    </row>
    <row r="2598" spans="8:13">
      <c r="H2598" s="614"/>
      <c r="I2598" s="137"/>
      <c r="J2598" s="136"/>
      <c r="K2598" s="136"/>
      <c r="L2598" s="138"/>
      <c r="M2598" s="136"/>
    </row>
    <row r="2599" spans="8:13">
      <c r="H2599" s="614"/>
      <c r="I2599" s="137"/>
      <c r="J2599" s="136"/>
      <c r="K2599" s="136"/>
      <c r="L2599" s="138"/>
      <c r="M2599" s="136"/>
    </row>
    <row r="2600" spans="8:13">
      <c r="H2600" s="614"/>
      <c r="I2600" s="137"/>
      <c r="J2600" s="136"/>
      <c r="K2600" s="136"/>
      <c r="L2600" s="138"/>
      <c r="M2600" s="136"/>
    </row>
    <row r="2601" spans="8:13">
      <c r="H2601" s="614"/>
      <c r="I2601" s="137"/>
      <c r="J2601" s="136"/>
      <c r="K2601" s="136"/>
      <c r="L2601" s="138"/>
      <c r="M2601" s="136"/>
    </row>
    <row r="2602" spans="8:13">
      <c r="H2602" s="614"/>
      <c r="I2602" s="137"/>
      <c r="J2602" s="136"/>
      <c r="K2602" s="136"/>
      <c r="L2602" s="138"/>
      <c r="M2602" s="136"/>
    </row>
    <row r="2603" spans="8:13">
      <c r="H2603" s="614"/>
      <c r="I2603" s="137"/>
      <c r="J2603" s="136"/>
      <c r="K2603" s="136"/>
      <c r="L2603" s="138"/>
      <c r="M2603" s="136"/>
    </row>
    <row r="2604" spans="8:13">
      <c r="H2604" s="614"/>
      <c r="I2604" s="137"/>
      <c r="J2604" s="136"/>
      <c r="K2604" s="136"/>
      <c r="L2604" s="138"/>
      <c r="M2604" s="136"/>
    </row>
    <row r="2605" spans="8:13">
      <c r="H2605" s="614"/>
      <c r="I2605" s="137"/>
      <c r="J2605" s="136"/>
      <c r="K2605" s="136"/>
      <c r="L2605" s="138"/>
      <c r="M2605" s="136"/>
    </row>
    <row r="2606" spans="8:13">
      <c r="H2606" s="614"/>
      <c r="I2606" s="137"/>
      <c r="J2606" s="136"/>
      <c r="K2606" s="136"/>
      <c r="L2606" s="138"/>
      <c r="M2606" s="136"/>
    </row>
    <row r="2607" spans="8:13">
      <c r="H2607" s="614"/>
      <c r="I2607" s="137"/>
      <c r="J2607" s="136"/>
      <c r="K2607" s="136"/>
      <c r="L2607" s="138"/>
      <c r="M2607" s="136"/>
    </row>
    <row r="2608" spans="8:13">
      <c r="H2608" s="614"/>
      <c r="I2608" s="137"/>
      <c r="J2608" s="136"/>
      <c r="K2608" s="136"/>
      <c r="L2608" s="138"/>
      <c r="M2608" s="136"/>
    </row>
    <row r="2609" spans="8:13">
      <c r="H2609" s="614"/>
      <c r="I2609" s="137"/>
      <c r="J2609" s="136"/>
      <c r="K2609" s="136"/>
      <c r="L2609" s="138"/>
      <c r="M2609" s="136"/>
    </row>
    <row r="2610" spans="8:13">
      <c r="H2610" s="614"/>
      <c r="I2610" s="137"/>
      <c r="J2610" s="136"/>
      <c r="K2610" s="136"/>
      <c r="L2610" s="138"/>
      <c r="M2610" s="136"/>
    </row>
    <row r="2611" spans="8:13">
      <c r="H2611" s="614"/>
      <c r="I2611" s="137"/>
      <c r="J2611" s="136"/>
      <c r="K2611" s="136"/>
      <c r="L2611" s="138"/>
      <c r="M2611" s="136"/>
    </row>
    <row r="2612" spans="8:13">
      <c r="H2612" s="614"/>
      <c r="I2612" s="137"/>
      <c r="J2612" s="136"/>
      <c r="K2612" s="136"/>
      <c r="L2612" s="138"/>
      <c r="M2612" s="136"/>
    </row>
    <row r="2613" spans="8:13">
      <c r="H2613" s="614"/>
      <c r="I2613" s="137"/>
      <c r="J2613" s="136"/>
      <c r="K2613" s="136"/>
      <c r="L2613" s="138"/>
      <c r="M2613" s="136"/>
    </row>
    <row r="2614" spans="8:13">
      <c r="H2614" s="614"/>
      <c r="I2614" s="137"/>
      <c r="J2614" s="136"/>
      <c r="K2614" s="136"/>
      <c r="L2614" s="138"/>
      <c r="M2614" s="136"/>
    </row>
    <row r="2615" spans="8:13">
      <c r="H2615" s="614"/>
      <c r="I2615" s="137"/>
      <c r="J2615" s="136"/>
      <c r="K2615" s="136"/>
      <c r="L2615" s="138"/>
      <c r="M2615" s="136"/>
    </row>
    <row r="2616" spans="8:13">
      <c r="H2616" s="614"/>
      <c r="I2616" s="137"/>
      <c r="J2616" s="136"/>
      <c r="K2616" s="136"/>
      <c r="L2616" s="138"/>
      <c r="M2616" s="136"/>
    </row>
    <row r="2617" spans="8:13">
      <c r="H2617" s="614"/>
      <c r="I2617" s="137"/>
      <c r="J2617" s="136"/>
      <c r="K2617" s="136"/>
      <c r="L2617" s="138"/>
      <c r="M2617" s="136"/>
    </row>
    <row r="2618" spans="8:13">
      <c r="H2618" s="614"/>
      <c r="I2618" s="137"/>
      <c r="J2618" s="136"/>
      <c r="K2618" s="136"/>
      <c r="L2618" s="138"/>
      <c r="M2618" s="136"/>
    </row>
    <row r="2619" spans="8:13">
      <c r="H2619" s="614"/>
      <c r="I2619" s="137"/>
      <c r="J2619" s="136"/>
      <c r="K2619" s="136"/>
      <c r="L2619" s="138"/>
      <c r="M2619" s="136"/>
    </row>
    <row r="2620" spans="8:13">
      <c r="H2620" s="614"/>
      <c r="I2620" s="137"/>
      <c r="J2620" s="136"/>
      <c r="K2620" s="136"/>
      <c r="L2620" s="138"/>
      <c r="M2620" s="136"/>
    </row>
    <row r="2621" spans="8:13">
      <c r="H2621" s="614"/>
      <c r="I2621" s="137"/>
      <c r="J2621" s="136"/>
      <c r="K2621" s="136"/>
      <c r="L2621" s="138"/>
      <c r="M2621" s="136"/>
    </row>
    <row r="2622" spans="8:13">
      <c r="H2622" s="614"/>
      <c r="I2622" s="137"/>
      <c r="J2622" s="136"/>
      <c r="K2622" s="136"/>
      <c r="L2622" s="138"/>
      <c r="M2622" s="136"/>
    </row>
    <row r="2623" spans="8:13">
      <c r="H2623" s="614"/>
      <c r="I2623" s="137"/>
      <c r="J2623" s="136"/>
      <c r="K2623" s="136"/>
      <c r="L2623" s="138"/>
      <c r="M2623" s="136"/>
    </row>
    <row r="2624" spans="8:13">
      <c r="H2624" s="614"/>
      <c r="I2624" s="137"/>
      <c r="J2624" s="136"/>
      <c r="K2624" s="136"/>
      <c r="L2624" s="138"/>
      <c r="M2624" s="136"/>
    </row>
    <row r="2625" spans="8:13">
      <c r="H2625" s="614"/>
      <c r="I2625" s="137"/>
      <c r="J2625" s="136"/>
      <c r="K2625" s="136"/>
      <c r="L2625" s="138"/>
      <c r="M2625" s="136"/>
    </row>
    <row r="2626" spans="8:13">
      <c r="H2626" s="614"/>
      <c r="I2626" s="137"/>
      <c r="J2626" s="136"/>
      <c r="K2626" s="136"/>
      <c r="L2626" s="138"/>
      <c r="M2626" s="136"/>
    </row>
    <row r="2627" spans="8:13">
      <c r="H2627" s="614"/>
      <c r="I2627" s="137"/>
      <c r="J2627" s="136"/>
      <c r="K2627" s="136"/>
      <c r="L2627" s="138"/>
      <c r="M2627" s="136"/>
    </row>
    <row r="2628" spans="8:13">
      <c r="H2628" s="614"/>
      <c r="I2628" s="137"/>
      <c r="J2628" s="136"/>
      <c r="K2628" s="136"/>
      <c r="L2628" s="138"/>
      <c r="M2628" s="136"/>
    </row>
    <row r="2629" spans="8:13">
      <c r="H2629" s="614"/>
      <c r="I2629" s="137"/>
      <c r="J2629" s="136"/>
      <c r="K2629" s="136"/>
      <c r="L2629" s="138"/>
      <c r="M2629" s="136"/>
    </row>
    <row r="2630" spans="8:13">
      <c r="H2630" s="614"/>
      <c r="I2630" s="137"/>
      <c r="J2630" s="136"/>
      <c r="K2630" s="136"/>
      <c r="L2630" s="138"/>
      <c r="M2630" s="136"/>
    </row>
    <row r="2631" spans="8:13">
      <c r="H2631" s="614"/>
      <c r="I2631" s="137"/>
      <c r="J2631" s="136"/>
      <c r="K2631" s="136"/>
      <c r="L2631" s="138"/>
      <c r="M2631" s="136"/>
    </row>
    <row r="2632" spans="8:13">
      <c r="H2632" s="614"/>
      <c r="I2632" s="137"/>
      <c r="J2632" s="136"/>
      <c r="K2632" s="136"/>
      <c r="L2632" s="138"/>
      <c r="M2632" s="136"/>
    </row>
    <row r="2633" spans="8:13">
      <c r="H2633" s="614"/>
      <c r="I2633" s="137"/>
      <c r="J2633" s="136"/>
      <c r="K2633" s="136"/>
      <c r="L2633" s="138"/>
      <c r="M2633" s="136"/>
    </row>
    <row r="2634" spans="8:13">
      <c r="H2634" s="614"/>
      <c r="I2634" s="137"/>
      <c r="J2634" s="136"/>
      <c r="K2634" s="136"/>
      <c r="L2634" s="138"/>
      <c r="M2634" s="136"/>
    </row>
    <row r="2635" spans="8:13">
      <c r="H2635" s="614"/>
      <c r="I2635" s="137"/>
      <c r="J2635" s="136"/>
      <c r="K2635" s="136"/>
      <c r="L2635" s="138"/>
      <c r="M2635" s="136"/>
    </row>
    <row r="2636" spans="8:13">
      <c r="H2636" s="614"/>
      <c r="I2636" s="137"/>
      <c r="J2636" s="136"/>
      <c r="K2636" s="136"/>
      <c r="L2636" s="138"/>
      <c r="M2636" s="136"/>
    </row>
    <row r="2637" spans="8:13">
      <c r="H2637" s="614"/>
      <c r="I2637" s="137"/>
      <c r="J2637" s="136"/>
      <c r="K2637" s="136"/>
      <c r="L2637" s="138"/>
      <c r="M2637" s="136"/>
    </row>
    <row r="2638" spans="8:13">
      <c r="H2638" s="614"/>
      <c r="I2638" s="137"/>
      <c r="J2638" s="136"/>
      <c r="K2638" s="136"/>
      <c r="L2638" s="138"/>
      <c r="M2638" s="136"/>
    </row>
    <row r="2639" spans="8:13">
      <c r="H2639" s="614"/>
      <c r="I2639" s="137"/>
      <c r="J2639" s="136"/>
      <c r="K2639" s="136"/>
      <c r="L2639" s="138"/>
      <c r="M2639" s="136"/>
    </row>
    <row r="2640" spans="8:13">
      <c r="H2640" s="614"/>
      <c r="I2640" s="137"/>
      <c r="J2640" s="136"/>
      <c r="K2640" s="136"/>
      <c r="L2640" s="138"/>
      <c r="M2640" s="136"/>
    </row>
    <row r="2641" spans="8:13">
      <c r="H2641" s="614"/>
      <c r="I2641" s="137"/>
      <c r="J2641" s="136"/>
      <c r="K2641" s="136"/>
      <c r="L2641" s="138"/>
      <c r="M2641" s="136"/>
    </row>
    <row r="2642" spans="8:13">
      <c r="H2642" s="614"/>
      <c r="I2642" s="137"/>
      <c r="J2642" s="136"/>
      <c r="K2642" s="136"/>
      <c r="L2642" s="138"/>
      <c r="M2642" s="136"/>
    </row>
    <row r="2643" spans="8:13">
      <c r="H2643" s="614"/>
      <c r="I2643" s="137"/>
      <c r="J2643" s="136"/>
      <c r="K2643" s="136"/>
      <c r="L2643" s="138"/>
      <c r="M2643" s="136"/>
    </row>
    <row r="2644" spans="8:13">
      <c r="H2644" s="614"/>
      <c r="I2644" s="137"/>
      <c r="J2644" s="136"/>
      <c r="K2644" s="136"/>
      <c r="L2644" s="138"/>
      <c r="M2644" s="136"/>
    </row>
    <row r="2645" spans="8:13">
      <c r="H2645" s="614"/>
      <c r="I2645" s="137"/>
      <c r="J2645" s="136"/>
      <c r="K2645" s="136"/>
      <c r="L2645" s="138"/>
      <c r="M2645" s="136"/>
    </row>
    <row r="2646" spans="8:13">
      <c r="H2646" s="614"/>
      <c r="I2646" s="137"/>
      <c r="J2646" s="136"/>
      <c r="K2646" s="136"/>
      <c r="L2646" s="138"/>
      <c r="M2646" s="136"/>
    </row>
    <row r="2647" spans="8:13">
      <c r="H2647" s="614"/>
      <c r="I2647" s="137"/>
      <c r="J2647" s="136"/>
      <c r="K2647" s="136"/>
      <c r="L2647" s="138"/>
      <c r="M2647" s="136"/>
    </row>
    <row r="2648" spans="8:13">
      <c r="H2648" s="614"/>
      <c r="I2648" s="137"/>
      <c r="J2648" s="136"/>
      <c r="K2648" s="136"/>
      <c r="L2648" s="138"/>
      <c r="M2648" s="136"/>
    </row>
    <row r="2649" spans="8:13">
      <c r="H2649" s="614"/>
      <c r="I2649" s="137"/>
      <c r="J2649" s="136"/>
      <c r="K2649" s="136"/>
      <c r="L2649" s="138"/>
      <c r="M2649" s="136"/>
    </row>
    <row r="2650" spans="8:13">
      <c r="H2650" s="614"/>
      <c r="I2650" s="137"/>
      <c r="J2650" s="136"/>
      <c r="K2650" s="136"/>
      <c r="L2650" s="138"/>
      <c r="M2650" s="136"/>
    </row>
    <row r="2651" spans="8:13">
      <c r="H2651" s="614"/>
      <c r="I2651" s="137"/>
      <c r="J2651" s="136"/>
      <c r="K2651" s="136"/>
      <c r="L2651" s="138"/>
      <c r="M2651" s="136"/>
    </row>
    <row r="2652" spans="8:13">
      <c r="H2652" s="614"/>
      <c r="I2652" s="137"/>
      <c r="J2652" s="136"/>
      <c r="K2652" s="136"/>
      <c r="L2652" s="138"/>
      <c r="M2652" s="136"/>
    </row>
    <row r="2653" spans="8:13">
      <c r="H2653" s="614"/>
      <c r="I2653" s="137"/>
      <c r="J2653" s="136"/>
      <c r="K2653" s="136"/>
      <c r="L2653" s="138"/>
      <c r="M2653" s="136"/>
    </row>
    <row r="2654" spans="8:13">
      <c r="H2654" s="614"/>
      <c r="I2654" s="137"/>
      <c r="J2654" s="136"/>
      <c r="K2654" s="136"/>
      <c r="L2654" s="138"/>
      <c r="M2654" s="136"/>
    </row>
    <row r="2655" spans="8:13">
      <c r="H2655" s="614"/>
      <c r="I2655" s="137"/>
      <c r="J2655" s="136"/>
      <c r="K2655" s="136"/>
      <c r="L2655" s="138"/>
      <c r="M2655" s="136"/>
    </row>
    <row r="2656" spans="8:13">
      <c r="H2656" s="614"/>
      <c r="I2656" s="137"/>
      <c r="J2656" s="136"/>
      <c r="K2656" s="136"/>
      <c r="L2656" s="138"/>
      <c r="M2656" s="136"/>
    </row>
    <row r="2657" spans="8:13">
      <c r="H2657" s="614"/>
      <c r="I2657" s="137"/>
      <c r="J2657" s="136"/>
      <c r="K2657" s="136"/>
      <c r="L2657" s="138"/>
      <c r="M2657" s="136"/>
    </row>
    <row r="2658" spans="8:13">
      <c r="H2658" s="614"/>
      <c r="I2658" s="137"/>
      <c r="J2658" s="136"/>
      <c r="K2658" s="136"/>
      <c r="L2658" s="138"/>
      <c r="M2658" s="136"/>
    </row>
    <row r="2659" spans="8:13">
      <c r="H2659" s="614"/>
      <c r="I2659" s="137"/>
      <c r="J2659" s="136"/>
      <c r="K2659" s="136"/>
      <c r="L2659" s="138"/>
      <c r="M2659" s="136"/>
    </row>
    <row r="2660" spans="8:13">
      <c r="H2660" s="614"/>
      <c r="I2660" s="137"/>
      <c r="J2660" s="136"/>
      <c r="K2660" s="136"/>
      <c r="L2660" s="138"/>
      <c r="M2660" s="136"/>
    </row>
    <row r="2661" spans="8:13">
      <c r="H2661" s="614"/>
      <c r="I2661" s="137"/>
      <c r="J2661" s="136"/>
      <c r="K2661" s="136"/>
      <c r="L2661" s="138"/>
      <c r="M2661" s="136"/>
    </row>
    <row r="2662" spans="8:13">
      <c r="H2662" s="614"/>
      <c r="I2662" s="137"/>
      <c r="J2662" s="136"/>
      <c r="K2662" s="136"/>
      <c r="L2662" s="138"/>
      <c r="M2662" s="136"/>
    </row>
    <row r="2663" spans="8:13">
      <c r="H2663" s="614"/>
      <c r="I2663" s="137"/>
      <c r="J2663" s="136"/>
      <c r="K2663" s="136"/>
      <c r="L2663" s="138"/>
      <c r="M2663" s="136"/>
    </row>
    <row r="2664" spans="8:13">
      <c r="H2664" s="614"/>
      <c r="I2664" s="137"/>
      <c r="J2664" s="136"/>
      <c r="K2664" s="136"/>
      <c r="L2664" s="138"/>
      <c r="M2664" s="136"/>
    </row>
    <row r="2665" spans="8:13">
      <c r="H2665" s="614"/>
      <c r="I2665" s="137"/>
      <c r="J2665" s="136"/>
      <c r="K2665" s="136"/>
      <c r="L2665" s="138"/>
      <c r="M2665" s="136"/>
    </row>
    <row r="2666" spans="8:13">
      <c r="H2666" s="614"/>
      <c r="I2666" s="137"/>
      <c r="J2666" s="136"/>
      <c r="K2666" s="136"/>
      <c r="L2666" s="138"/>
      <c r="M2666" s="136"/>
    </row>
    <row r="2667" spans="8:13">
      <c r="H2667" s="614"/>
      <c r="I2667" s="137"/>
      <c r="J2667" s="136"/>
      <c r="K2667" s="136"/>
      <c r="L2667" s="138"/>
      <c r="M2667" s="136"/>
    </row>
    <row r="2668" spans="8:13">
      <c r="H2668" s="614"/>
      <c r="I2668" s="137"/>
      <c r="J2668" s="136"/>
      <c r="K2668" s="136"/>
      <c r="L2668" s="138"/>
      <c r="M2668" s="136"/>
    </row>
    <row r="2669" spans="8:13">
      <c r="H2669" s="614"/>
      <c r="I2669" s="137"/>
      <c r="J2669" s="136"/>
      <c r="K2669" s="136"/>
      <c r="L2669" s="138"/>
      <c r="M2669" s="136"/>
    </row>
    <row r="2670" spans="8:13">
      <c r="H2670" s="614"/>
      <c r="I2670" s="137"/>
      <c r="J2670" s="136"/>
      <c r="K2670" s="136"/>
      <c r="L2670" s="138"/>
      <c r="M2670" s="136"/>
    </row>
    <row r="2671" spans="8:13">
      <c r="H2671" s="614"/>
      <c r="I2671" s="137"/>
      <c r="J2671" s="136"/>
      <c r="K2671" s="136"/>
      <c r="L2671" s="138"/>
      <c r="M2671" s="136"/>
    </row>
    <row r="2672" spans="8:13">
      <c r="H2672" s="614"/>
      <c r="I2672" s="137"/>
      <c r="J2672" s="136"/>
      <c r="K2672" s="136"/>
      <c r="L2672" s="138"/>
      <c r="M2672" s="136"/>
    </row>
    <row r="2673" spans="8:13">
      <c r="H2673" s="614"/>
      <c r="I2673" s="137"/>
      <c r="J2673" s="136"/>
      <c r="K2673" s="136"/>
      <c r="L2673" s="138"/>
      <c r="M2673" s="136"/>
    </row>
    <row r="2674" spans="8:13">
      <c r="H2674" s="614"/>
      <c r="I2674" s="137"/>
      <c r="J2674" s="136"/>
      <c r="K2674" s="136"/>
      <c r="L2674" s="138"/>
      <c r="M2674" s="136"/>
    </row>
    <row r="2675" spans="8:13">
      <c r="H2675" s="614"/>
      <c r="I2675" s="137"/>
      <c r="J2675" s="136"/>
      <c r="K2675" s="136"/>
      <c r="L2675" s="138"/>
      <c r="M2675" s="136"/>
    </row>
    <row r="2676" spans="8:13">
      <c r="H2676" s="614"/>
      <c r="I2676" s="137"/>
      <c r="J2676" s="136"/>
      <c r="K2676" s="136"/>
      <c r="L2676" s="138"/>
      <c r="M2676" s="136"/>
    </row>
    <row r="2677" spans="8:13">
      <c r="H2677" s="614"/>
      <c r="I2677" s="137"/>
      <c r="J2677" s="136"/>
      <c r="K2677" s="136"/>
      <c r="L2677" s="138"/>
      <c r="M2677" s="136"/>
    </row>
    <row r="2678" spans="8:13">
      <c r="H2678" s="614"/>
      <c r="I2678" s="137"/>
      <c r="J2678" s="136"/>
      <c r="K2678" s="136"/>
      <c r="L2678" s="138"/>
      <c r="M2678" s="136"/>
    </row>
    <row r="2679" spans="8:13">
      <c r="H2679" s="614"/>
      <c r="I2679" s="137"/>
      <c r="J2679" s="136"/>
      <c r="K2679" s="136"/>
      <c r="L2679" s="138"/>
      <c r="M2679" s="136"/>
    </row>
    <row r="2680" spans="8:13">
      <c r="H2680" s="614"/>
      <c r="I2680" s="137"/>
      <c r="J2680" s="136"/>
      <c r="K2680" s="136"/>
      <c r="L2680" s="138"/>
      <c r="M2680" s="136"/>
    </row>
    <row r="2681" spans="8:13">
      <c r="H2681" s="614"/>
      <c r="I2681" s="137"/>
      <c r="J2681" s="136"/>
      <c r="K2681" s="136"/>
      <c r="L2681" s="138"/>
      <c r="M2681" s="136"/>
    </row>
    <row r="2682" spans="8:13">
      <c r="H2682" s="614"/>
      <c r="I2682" s="137"/>
      <c r="J2682" s="136"/>
      <c r="K2682" s="136"/>
      <c r="L2682" s="138"/>
      <c r="M2682" s="136"/>
    </row>
    <row r="2683" spans="8:13">
      <c r="H2683" s="614"/>
      <c r="I2683" s="137"/>
      <c r="J2683" s="136"/>
      <c r="K2683" s="136"/>
      <c r="L2683" s="138"/>
      <c r="M2683" s="136"/>
    </row>
    <row r="2684" spans="8:13">
      <c r="H2684" s="614"/>
      <c r="I2684" s="137"/>
      <c r="J2684" s="136"/>
      <c r="K2684" s="136"/>
      <c r="L2684" s="138"/>
      <c r="M2684" s="136"/>
    </row>
    <row r="2685" spans="8:13">
      <c r="H2685" s="614"/>
      <c r="I2685" s="137"/>
      <c r="J2685" s="136"/>
      <c r="K2685" s="136"/>
      <c r="L2685" s="138"/>
      <c r="M2685" s="136"/>
    </row>
    <row r="2686" spans="8:13">
      <c r="H2686" s="614"/>
      <c r="I2686" s="137"/>
      <c r="J2686" s="136"/>
      <c r="K2686" s="136"/>
      <c r="L2686" s="138"/>
      <c r="M2686" s="136"/>
    </row>
    <row r="2687" spans="8:13">
      <c r="H2687" s="614"/>
      <c r="I2687" s="137"/>
      <c r="J2687" s="136"/>
      <c r="K2687" s="136"/>
      <c r="L2687" s="138"/>
      <c r="M2687" s="136"/>
    </row>
    <row r="2688" spans="8:13">
      <c r="H2688" s="614"/>
      <c r="I2688" s="137"/>
      <c r="J2688" s="136"/>
      <c r="K2688" s="136"/>
      <c r="L2688" s="138"/>
      <c r="M2688" s="136"/>
    </row>
    <row r="2689" spans="8:13">
      <c r="H2689" s="614"/>
      <c r="I2689" s="137"/>
      <c r="J2689" s="136"/>
      <c r="K2689" s="136"/>
      <c r="L2689" s="138"/>
      <c r="M2689" s="136"/>
    </row>
    <row r="2690" spans="8:13">
      <c r="H2690" s="614"/>
      <c r="I2690" s="137"/>
      <c r="J2690" s="136"/>
      <c r="K2690" s="136"/>
      <c r="L2690" s="138"/>
      <c r="M2690" s="136"/>
    </row>
    <row r="2691" spans="8:13">
      <c r="H2691" s="614"/>
      <c r="I2691" s="137"/>
      <c r="J2691" s="136"/>
      <c r="K2691" s="136"/>
      <c r="L2691" s="138"/>
      <c r="M2691" s="136"/>
    </row>
    <row r="2692" spans="8:13">
      <c r="H2692" s="614"/>
      <c r="I2692" s="137"/>
      <c r="J2692" s="136"/>
      <c r="K2692" s="136"/>
      <c r="L2692" s="138"/>
      <c r="M2692" s="136"/>
    </row>
    <row r="2693" spans="8:13">
      <c r="H2693" s="614"/>
      <c r="I2693" s="137"/>
      <c r="J2693" s="136"/>
      <c r="K2693" s="136"/>
      <c r="L2693" s="138"/>
      <c r="M2693" s="136"/>
    </row>
    <row r="2694" spans="8:13">
      <c r="H2694" s="614"/>
      <c r="I2694" s="137"/>
      <c r="J2694" s="136"/>
      <c r="K2694" s="136"/>
      <c r="L2694" s="138"/>
      <c r="M2694" s="136"/>
    </row>
    <row r="2695" spans="8:13">
      <c r="H2695" s="614"/>
      <c r="I2695" s="137"/>
      <c r="J2695" s="136"/>
      <c r="K2695" s="136"/>
      <c r="L2695" s="138"/>
      <c r="M2695" s="136"/>
    </row>
    <row r="2696" spans="8:13">
      <c r="H2696" s="614"/>
      <c r="I2696" s="137"/>
      <c r="J2696" s="136"/>
      <c r="K2696" s="136"/>
      <c r="L2696" s="138"/>
      <c r="M2696" s="136"/>
    </row>
    <row r="2697" spans="8:13">
      <c r="H2697" s="614"/>
      <c r="I2697" s="137"/>
      <c r="J2697" s="136"/>
      <c r="K2697" s="136"/>
      <c r="L2697" s="138"/>
      <c r="M2697" s="136"/>
    </row>
    <row r="2698" spans="8:13">
      <c r="H2698" s="614"/>
      <c r="I2698" s="137"/>
      <c r="J2698" s="136"/>
      <c r="K2698" s="136"/>
      <c r="L2698" s="138"/>
      <c r="M2698" s="136"/>
    </row>
    <row r="2699" spans="8:13">
      <c r="H2699" s="614"/>
      <c r="I2699" s="137"/>
      <c r="J2699" s="136"/>
      <c r="K2699" s="136"/>
      <c r="L2699" s="138"/>
      <c r="M2699" s="136"/>
    </row>
    <row r="2700" spans="8:13">
      <c r="H2700" s="614"/>
      <c r="I2700" s="137"/>
      <c r="J2700" s="136"/>
      <c r="K2700" s="136"/>
      <c r="L2700" s="138"/>
      <c r="M2700" s="136"/>
    </row>
    <row r="2701" spans="8:13">
      <c r="H2701" s="614"/>
      <c r="I2701" s="137"/>
      <c r="J2701" s="136"/>
      <c r="K2701" s="136"/>
      <c r="L2701" s="138"/>
      <c r="M2701" s="136"/>
    </row>
    <row r="2702" spans="8:13">
      <c r="H2702" s="614"/>
      <c r="I2702" s="137"/>
      <c r="J2702" s="136"/>
      <c r="K2702" s="136"/>
      <c r="L2702" s="138"/>
      <c r="M2702" s="136"/>
    </row>
    <row r="2703" spans="8:13">
      <c r="H2703" s="614"/>
      <c r="I2703" s="137"/>
      <c r="J2703" s="136"/>
      <c r="K2703" s="136"/>
      <c r="L2703" s="138"/>
      <c r="M2703" s="136"/>
    </row>
    <row r="2704" spans="8:13">
      <c r="H2704" s="614"/>
      <c r="I2704" s="137"/>
      <c r="J2704" s="136"/>
      <c r="K2704" s="136"/>
      <c r="L2704" s="138"/>
      <c r="M2704" s="136"/>
    </row>
    <row r="2705" spans="8:13">
      <c r="H2705" s="614"/>
      <c r="I2705" s="137"/>
      <c r="J2705" s="136"/>
      <c r="K2705" s="136"/>
      <c r="L2705" s="138"/>
      <c r="M2705" s="136"/>
    </row>
    <row r="2706" spans="8:13">
      <c r="H2706" s="614"/>
      <c r="I2706" s="137"/>
      <c r="J2706" s="136"/>
      <c r="K2706" s="136"/>
      <c r="L2706" s="138"/>
      <c r="M2706" s="136"/>
    </row>
    <row r="2707" spans="8:13">
      <c r="H2707" s="614"/>
      <c r="I2707" s="137"/>
      <c r="J2707" s="136"/>
      <c r="K2707" s="136"/>
      <c r="L2707" s="138"/>
      <c r="M2707" s="136"/>
    </row>
    <row r="2708" spans="8:13">
      <c r="H2708" s="614"/>
      <c r="I2708" s="137"/>
      <c r="J2708" s="136"/>
      <c r="K2708" s="136"/>
      <c r="L2708" s="138"/>
      <c r="M2708" s="136"/>
    </row>
    <row r="2709" spans="8:13">
      <c r="H2709" s="614"/>
      <c r="I2709" s="137"/>
      <c r="J2709" s="136"/>
      <c r="K2709" s="136"/>
      <c r="L2709" s="138"/>
      <c r="M2709" s="136"/>
    </row>
    <row r="2710" spans="8:13">
      <c r="H2710" s="614"/>
      <c r="I2710" s="137"/>
      <c r="J2710" s="136"/>
      <c r="K2710" s="136"/>
      <c r="L2710" s="138"/>
      <c r="M2710" s="136"/>
    </row>
    <row r="2711" spans="8:13">
      <c r="H2711" s="614"/>
      <c r="I2711" s="137"/>
      <c r="J2711" s="136"/>
      <c r="K2711" s="136"/>
      <c r="L2711" s="138"/>
      <c r="M2711" s="136"/>
    </row>
    <row r="2712" spans="8:13">
      <c r="H2712" s="614"/>
      <c r="I2712" s="137"/>
      <c r="J2712" s="136"/>
      <c r="K2712" s="136"/>
      <c r="L2712" s="138"/>
      <c r="M2712" s="136"/>
    </row>
    <row r="2713" spans="8:13">
      <c r="H2713" s="614"/>
      <c r="I2713" s="137"/>
      <c r="J2713" s="136"/>
      <c r="K2713" s="136"/>
      <c r="L2713" s="138"/>
      <c r="M2713" s="136"/>
    </row>
    <row r="2714" spans="8:13">
      <c r="H2714" s="614"/>
      <c r="I2714" s="137"/>
      <c r="J2714" s="136"/>
      <c r="K2714" s="136"/>
      <c r="L2714" s="138"/>
      <c r="M2714" s="136"/>
    </row>
    <row r="2715" spans="8:13">
      <c r="H2715" s="614"/>
      <c r="I2715" s="137"/>
      <c r="J2715" s="136"/>
      <c r="K2715" s="136"/>
      <c r="L2715" s="138"/>
      <c r="M2715" s="136"/>
    </row>
    <row r="2716" spans="8:13">
      <c r="H2716" s="614"/>
      <c r="I2716" s="137"/>
      <c r="J2716" s="136"/>
      <c r="K2716" s="136"/>
      <c r="L2716" s="138"/>
      <c r="M2716" s="136"/>
    </row>
    <row r="2717" spans="8:13">
      <c r="H2717" s="614"/>
      <c r="I2717" s="137"/>
      <c r="J2717" s="136"/>
      <c r="K2717" s="136"/>
      <c r="L2717" s="138"/>
      <c r="M2717" s="136"/>
    </row>
    <row r="2718" spans="8:13">
      <c r="H2718" s="614"/>
      <c r="I2718" s="137"/>
      <c r="J2718" s="136"/>
      <c r="K2718" s="136"/>
      <c r="L2718" s="138"/>
      <c r="M2718" s="136"/>
    </row>
    <row r="2719" spans="8:13">
      <c r="H2719" s="614"/>
      <c r="I2719" s="137"/>
      <c r="J2719" s="136"/>
      <c r="K2719" s="136"/>
      <c r="L2719" s="138"/>
      <c r="M2719" s="136"/>
    </row>
    <row r="2720" spans="8:13">
      <c r="H2720" s="614"/>
      <c r="I2720" s="137"/>
      <c r="J2720" s="136"/>
      <c r="K2720" s="136"/>
      <c r="L2720" s="138"/>
      <c r="M2720" s="136"/>
    </row>
    <row r="2721" spans="8:13">
      <c r="H2721" s="614"/>
      <c r="I2721" s="137"/>
      <c r="J2721" s="136"/>
      <c r="K2721" s="136"/>
      <c r="L2721" s="138"/>
      <c r="M2721" s="136"/>
    </row>
    <row r="2722" spans="8:13">
      <c r="H2722" s="614"/>
      <c r="I2722" s="137"/>
      <c r="J2722" s="136"/>
      <c r="K2722" s="136"/>
      <c r="L2722" s="138"/>
      <c r="M2722" s="136"/>
    </row>
    <row r="2723" spans="8:13">
      <c r="H2723" s="614"/>
      <c r="I2723" s="137"/>
      <c r="J2723" s="136"/>
      <c r="K2723" s="136"/>
      <c r="L2723" s="138"/>
      <c r="M2723" s="136"/>
    </row>
    <row r="2724" spans="8:13">
      <c r="H2724" s="614"/>
      <c r="I2724" s="137"/>
      <c r="J2724" s="136"/>
      <c r="K2724" s="136"/>
      <c r="L2724" s="138"/>
      <c r="M2724" s="136"/>
    </row>
    <row r="2725" spans="8:13">
      <c r="H2725" s="614"/>
      <c r="I2725" s="137"/>
      <c r="J2725" s="136"/>
      <c r="K2725" s="136"/>
      <c r="L2725" s="138"/>
      <c r="M2725" s="136"/>
    </row>
    <row r="2726" spans="8:13">
      <c r="H2726" s="614"/>
      <c r="I2726" s="137"/>
      <c r="J2726" s="136"/>
      <c r="K2726" s="136"/>
      <c r="L2726" s="138"/>
      <c r="M2726" s="136"/>
    </row>
    <row r="2727" spans="8:13">
      <c r="H2727" s="614"/>
      <c r="I2727" s="137"/>
      <c r="J2727" s="136"/>
      <c r="K2727" s="136"/>
      <c r="L2727" s="138"/>
      <c r="M2727" s="136"/>
    </row>
    <row r="2728" spans="8:13">
      <c r="H2728" s="614"/>
      <c r="I2728" s="137"/>
      <c r="J2728" s="136"/>
      <c r="K2728" s="136"/>
      <c r="L2728" s="138"/>
      <c r="M2728" s="136"/>
    </row>
    <row r="2729" spans="8:13">
      <c r="H2729" s="614"/>
      <c r="I2729" s="137"/>
      <c r="J2729" s="136"/>
      <c r="K2729" s="136"/>
      <c r="L2729" s="138"/>
      <c r="M2729" s="136"/>
    </row>
    <row r="2730" spans="8:13">
      <c r="H2730" s="614"/>
      <c r="I2730" s="137"/>
      <c r="J2730" s="136"/>
      <c r="K2730" s="136"/>
      <c r="L2730" s="138"/>
      <c r="M2730" s="136"/>
    </row>
    <row r="2731" spans="8:13">
      <c r="H2731" s="614"/>
      <c r="I2731" s="137"/>
      <c r="J2731" s="136"/>
      <c r="K2731" s="136"/>
      <c r="L2731" s="138"/>
      <c r="M2731" s="136"/>
    </row>
    <row r="2732" spans="8:13">
      <c r="H2732" s="614"/>
      <c r="I2732" s="137"/>
      <c r="J2732" s="136"/>
      <c r="K2732" s="136"/>
      <c r="L2732" s="138"/>
      <c r="M2732" s="136"/>
    </row>
    <row r="2733" spans="8:13">
      <c r="H2733" s="614"/>
      <c r="I2733" s="137"/>
      <c r="J2733" s="136"/>
      <c r="K2733" s="136"/>
      <c r="L2733" s="138"/>
      <c r="M2733" s="136"/>
    </row>
    <row r="2734" spans="8:13">
      <c r="H2734" s="614"/>
      <c r="I2734" s="137"/>
      <c r="J2734" s="136"/>
      <c r="K2734" s="136"/>
      <c r="L2734" s="138"/>
      <c r="M2734" s="136"/>
    </row>
    <row r="2735" spans="8:13">
      <c r="H2735" s="614"/>
      <c r="I2735" s="137"/>
      <c r="J2735" s="136"/>
      <c r="K2735" s="136"/>
      <c r="L2735" s="138"/>
      <c r="M2735" s="136"/>
    </row>
    <row r="2736" spans="8:13">
      <c r="H2736" s="614"/>
      <c r="I2736" s="137"/>
      <c r="J2736" s="136"/>
      <c r="K2736" s="136"/>
      <c r="L2736" s="138"/>
      <c r="M2736" s="136"/>
    </row>
    <row r="2737" spans="8:13">
      <c r="H2737" s="614"/>
      <c r="I2737" s="137"/>
      <c r="J2737" s="136"/>
      <c r="K2737" s="136"/>
      <c r="L2737" s="138"/>
      <c r="M2737" s="136"/>
    </row>
    <row r="2738" spans="8:13">
      <c r="H2738" s="614"/>
      <c r="I2738" s="137"/>
      <c r="J2738" s="136"/>
      <c r="K2738" s="136"/>
      <c r="L2738" s="138"/>
      <c r="M2738" s="136"/>
    </row>
    <row r="2739" spans="8:13">
      <c r="H2739" s="614"/>
      <c r="I2739" s="137"/>
      <c r="J2739" s="136"/>
      <c r="K2739" s="136"/>
      <c r="L2739" s="138"/>
      <c r="M2739" s="136"/>
    </row>
    <row r="2740" spans="8:13">
      <c r="H2740" s="614"/>
      <c r="I2740" s="137"/>
      <c r="J2740" s="136"/>
      <c r="K2740" s="136"/>
      <c r="L2740" s="138"/>
      <c r="M2740" s="136"/>
    </row>
    <row r="2741" spans="8:13">
      <c r="H2741" s="614"/>
      <c r="I2741" s="137"/>
      <c r="J2741" s="136"/>
      <c r="K2741" s="136"/>
      <c r="L2741" s="138"/>
      <c r="M2741" s="136"/>
    </row>
    <row r="2742" spans="8:13">
      <c r="H2742" s="614"/>
      <c r="I2742" s="137"/>
      <c r="J2742" s="136"/>
      <c r="K2742" s="136"/>
      <c r="L2742" s="138"/>
      <c r="M2742" s="136"/>
    </row>
    <row r="2743" spans="8:13">
      <c r="H2743" s="614"/>
      <c r="I2743" s="137"/>
      <c r="J2743" s="136"/>
      <c r="K2743" s="136"/>
      <c r="L2743" s="138"/>
      <c r="M2743" s="136"/>
    </row>
    <row r="2744" spans="8:13">
      <c r="H2744" s="614"/>
      <c r="I2744" s="137"/>
      <c r="J2744" s="136"/>
      <c r="K2744" s="136"/>
      <c r="L2744" s="138"/>
      <c r="M2744" s="136"/>
    </row>
    <row r="2745" spans="8:13">
      <c r="H2745" s="614"/>
      <c r="I2745" s="137"/>
      <c r="J2745" s="136"/>
      <c r="K2745" s="136"/>
      <c r="L2745" s="138"/>
      <c r="M2745" s="136"/>
    </row>
    <row r="2746" spans="8:13">
      <c r="H2746" s="614"/>
      <c r="I2746" s="137"/>
      <c r="J2746" s="136"/>
      <c r="K2746" s="136"/>
      <c r="L2746" s="138"/>
      <c r="M2746" s="136"/>
    </row>
    <row r="2747" spans="8:13">
      <c r="H2747" s="614"/>
      <c r="I2747" s="137"/>
      <c r="J2747" s="136"/>
      <c r="K2747" s="136"/>
      <c r="L2747" s="138"/>
      <c r="M2747" s="136"/>
    </row>
    <row r="2748" spans="8:13">
      <c r="H2748" s="614"/>
      <c r="I2748" s="137"/>
      <c r="J2748" s="136"/>
      <c r="K2748" s="136"/>
      <c r="L2748" s="138"/>
      <c r="M2748" s="136"/>
    </row>
    <row r="2749" spans="8:13">
      <c r="H2749" s="614"/>
      <c r="I2749" s="137"/>
      <c r="J2749" s="136"/>
      <c r="K2749" s="136"/>
      <c r="L2749" s="138"/>
      <c r="M2749" s="136"/>
    </row>
    <row r="2750" spans="8:13">
      <c r="H2750" s="614"/>
      <c r="I2750" s="137"/>
      <c r="J2750" s="136"/>
      <c r="K2750" s="136"/>
      <c r="L2750" s="138"/>
      <c r="M2750" s="136"/>
    </row>
    <row r="2751" spans="8:13">
      <c r="H2751" s="614"/>
      <c r="I2751" s="137"/>
      <c r="J2751" s="136"/>
      <c r="K2751" s="136"/>
      <c r="L2751" s="138"/>
      <c r="M2751" s="136"/>
    </row>
    <row r="2752" spans="8:13">
      <c r="H2752" s="614"/>
      <c r="I2752" s="137"/>
      <c r="J2752" s="136"/>
      <c r="K2752" s="136"/>
      <c r="L2752" s="138"/>
      <c r="M2752" s="136"/>
    </row>
    <row r="2753" spans="8:13">
      <c r="H2753" s="614"/>
      <c r="I2753" s="137"/>
      <c r="J2753" s="136"/>
      <c r="K2753" s="136"/>
      <c r="L2753" s="138"/>
      <c r="M2753" s="136"/>
    </row>
    <row r="2754" spans="8:13">
      <c r="H2754" s="614"/>
      <c r="I2754" s="137"/>
      <c r="J2754" s="136"/>
      <c r="K2754" s="136"/>
      <c r="L2754" s="138"/>
      <c r="M2754" s="136"/>
    </row>
    <row r="2755" spans="8:13">
      <c r="H2755" s="614"/>
      <c r="I2755" s="137"/>
      <c r="J2755" s="136"/>
      <c r="K2755" s="136"/>
      <c r="L2755" s="138"/>
      <c r="M2755" s="136"/>
    </row>
    <row r="2756" spans="8:13">
      <c r="H2756" s="614"/>
      <c r="I2756" s="137"/>
      <c r="J2756" s="136"/>
      <c r="K2756" s="136"/>
      <c r="L2756" s="138"/>
      <c r="M2756" s="136"/>
    </row>
    <row r="2757" spans="8:13">
      <c r="H2757" s="614"/>
      <c r="I2757" s="137"/>
      <c r="J2757" s="136"/>
      <c r="K2757" s="136"/>
      <c r="L2757" s="138"/>
      <c r="M2757" s="136"/>
    </row>
    <row r="2758" spans="8:13">
      <c r="H2758" s="614"/>
      <c r="I2758" s="137"/>
      <c r="J2758" s="136"/>
      <c r="K2758" s="136"/>
      <c r="L2758" s="138"/>
      <c r="M2758" s="136"/>
    </row>
    <row r="2759" spans="8:13">
      <c r="H2759" s="614"/>
      <c r="I2759" s="137"/>
      <c r="J2759" s="136"/>
      <c r="K2759" s="136"/>
      <c r="L2759" s="138"/>
      <c r="M2759" s="136"/>
    </row>
    <row r="2760" spans="8:13">
      <c r="H2760" s="614"/>
      <c r="I2760" s="137"/>
      <c r="J2760" s="136"/>
      <c r="K2760" s="136"/>
      <c r="L2760" s="138"/>
      <c r="M2760" s="136"/>
    </row>
    <row r="2761" spans="8:13">
      <c r="H2761" s="614"/>
      <c r="I2761" s="137"/>
      <c r="J2761" s="136"/>
      <c r="K2761" s="136"/>
      <c r="L2761" s="138"/>
      <c r="M2761" s="136"/>
    </row>
    <row r="2762" spans="8:13">
      <c r="H2762" s="614"/>
      <c r="I2762" s="137"/>
      <c r="J2762" s="136"/>
      <c r="K2762" s="136"/>
      <c r="L2762" s="138"/>
      <c r="M2762" s="136"/>
    </row>
    <row r="2763" spans="8:13">
      <c r="H2763" s="614"/>
      <c r="I2763" s="137"/>
      <c r="J2763" s="136"/>
      <c r="K2763" s="136"/>
      <c r="L2763" s="138"/>
      <c r="M2763" s="136"/>
    </row>
    <row r="2764" spans="8:13">
      <c r="H2764" s="614"/>
      <c r="I2764" s="137"/>
      <c r="J2764" s="136"/>
      <c r="K2764" s="136"/>
      <c r="L2764" s="138"/>
      <c r="M2764" s="136"/>
    </row>
    <row r="2765" spans="8:13">
      <c r="H2765" s="614"/>
      <c r="I2765" s="137"/>
      <c r="J2765" s="136"/>
      <c r="K2765" s="136"/>
      <c r="L2765" s="138"/>
      <c r="M2765" s="136"/>
    </row>
    <row r="2766" spans="8:13">
      <c r="H2766" s="614"/>
      <c r="I2766" s="137"/>
      <c r="J2766" s="136"/>
      <c r="K2766" s="136"/>
      <c r="L2766" s="138"/>
      <c r="M2766" s="136"/>
    </row>
    <row r="2767" spans="8:13">
      <c r="H2767" s="614"/>
      <c r="I2767" s="137"/>
      <c r="J2767" s="136"/>
      <c r="K2767" s="136"/>
      <c r="L2767" s="138"/>
      <c r="M2767" s="136"/>
    </row>
    <row r="2768" spans="8:13">
      <c r="H2768" s="614"/>
      <c r="I2768" s="137"/>
      <c r="J2768" s="136"/>
      <c r="K2768" s="136"/>
      <c r="L2768" s="138"/>
      <c r="M2768" s="136"/>
    </row>
    <row r="2769" spans="8:13">
      <c r="H2769" s="614"/>
      <c r="I2769" s="137"/>
      <c r="J2769" s="136"/>
      <c r="K2769" s="136"/>
      <c r="L2769" s="138"/>
      <c r="M2769" s="136"/>
    </row>
    <row r="2770" spans="8:13">
      <c r="H2770" s="614"/>
      <c r="I2770" s="137"/>
      <c r="J2770" s="136"/>
      <c r="K2770" s="136"/>
      <c r="L2770" s="138"/>
      <c r="M2770" s="136"/>
    </row>
    <row r="2771" spans="8:13">
      <c r="H2771" s="614"/>
      <c r="I2771" s="137"/>
      <c r="J2771" s="136"/>
      <c r="K2771" s="136"/>
      <c r="L2771" s="138"/>
      <c r="M2771" s="136"/>
    </row>
    <row r="2772" spans="8:13">
      <c r="H2772" s="614"/>
      <c r="I2772" s="137"/>
      <c r="J2772" s="136"/>
      <c r="K2772" s="136"/>
      <c r="L2772" s="138"/>
      <c r="M2772" s="136"/>
    </row>
    <row r="2773" spans="8:13">
      <c r="H2773" s="614"/>
      <c r="I2773" s="137"/>
      <c r="J2773" s="136"/>
      <c r="K2773" s="136"/>
      <c r="L2773" s="138"/>
      <c r="M2773" s="136"/>
    </row>
    <row r="2774" spans="8:13">
      <c r="H2774" s="614"/>
      <c r="I2774" s="137"/>
      <c r="J2774" s="136"/>
      <c r="K2774" s="136"/>
      <c r="L2774" s="138"/>
      <c r="M2774" s="136"/>
    </row>
    <row r="2775" spans="8:13">
      <c r="H2775" s="614"/>
      <c r="I2775" s="137"/>
      <c r="J2775" s="136"/>
      <c r="K2775" s="136"/>
      <c r="L2775" s="138"/>
      <c r="M2775" s="136"/>
    </row>
    <row r="2776" spans="8:13">
      <c r="H2776" s="614"/>
      <c r="I2776" s="137"/>
      <c r="J2776" s="136"/>
      <c r="K2776" s="136"/>
      <c r="L2776" s="138"/>
      <c r="M2776" s="136"/>
    </row>
    <row r="2777" spans="8:13">
      <c r="H2777" s="614"/>
      <c r="I2777" s="137"/>
      <c r="J2777" s="136"/>
      <c r="K2777" s="136"/>
      <c r="L2777" s="138"/>
      <c r="M2777" s="136"/>
    </row>
    <row r="2778" spans="8:13">
      <c r="H2778" s="614"/>
      <c r="I2778" s="137"/>
      <c r="J2778" s="136"/>
      <c r="K2778" s="136"/>
      <c r="L2778" s="138"/>
      <c r="M2778" s="136"/>
    </row>
    <row r="2779" spans="8:13">
      <c r="H2779" s="614"/>
      <c r="I2779" s="137"/>
      <c r="J2779" s="136"/>
      <c r="K2779" s="136"/>
      <c r="L2779" s="138"/>
      <c r="M2779" s="136"/>
    </row>
    <row r="2780" spans="8:13">
      <c r="H2780" s="614"/>
      <c r="I2780" s="137"/>
      <c r="J2780" s="136"/>
      <c r="K2780" s="136"/>
      <c r="L2780" s="138"/>
      <c r="M2780" s="136"/>
    </row>
    <row r="2781" spans="8:13">
      <c r="H2781" s="614"/>
      <c r="I2781" s="137"/>
      <c r="J2781" s="136"/>
      <c r="K2781" s="136"/>
      <c r="L2781" s="138"/>
      <c r="M2781" s="136"/>
    </row>
    <row r="2782" spans="8:13">
      <c r="H2782" s="614"/>
      <c r="I2782" s="137"/>
      <c r="J2782" s="136"/>
      <c r="K2782" s="136"/>
      <c r="L2782" s="138"/>
      <c r="M2782" s="136"/>
    </row>
    <row r="2783" spans="8:13">
      <c r="H2783" s="614"/>
      <c r="I2783" s="137"/>
      <c r="J2783" s="136"/>
      <c r="K2783" s="136"/>
      <c r="L2783" s="138"/>
      <c r="M2783" s="136"/>
    </row>
    <row r="2784" spans="8:13">
      <c r="H2784" s="614"/>
      <c r="I2784" s="137"/>
      <c r="J2784" s="136"/>
      <c r="K2784" s="136"/>
      <c r="L2784" s="138"/>
      <c r="M2784" s="136"/>
    </row>
    <row r="2785" spans="8:13">
      <c r="H2785" s="614"/>
      <c r="I2785" s="137"/>
      <c r="J2785" s="136"/>
      <c r="K2785" s="136"/>
      <c r="L2785" s="138"/>
      <c r="M2785" s="136"/>
    </row>
    <row r="2786" spans="8:13">
      <c r="H2786" s="614"/>
      <c r="I2786" s="137"/>
      <c r="J2786" s="136"/>
      <c r="K2786" s="136"/>
      <c r="L2786" s="138"/>
      <c r="M2786" s="136"/>
    </row>
    <row r="2787" spans="8:13">
      <c r="H2787" s="614"/>
      <c r="I2787" s="137"/>
      <c r="J2787" s="136"/>
      <c r="K2787" s="136"/>
      <c r="L2787" s="138"/>
      <c r="M2787" s="136"/>
    </row>
    <row r="2788" spans="8:13">
      <c r="H2788" s="614"/>
      <c r="I2788" s="137"/>
      <c r="J2788" s="136"/>
      <c r="K2788" s="136"/>
      <c r="L2788" s="138"/>
      <c r="M2788" s="136"/>
    </row>
    <row r="2789" spans="8:13">
      <c r="H2789" s="614"/>
      <c r="I2789" s="137"/>
      <c r="J2789" s="136"/>
      <c r="K2789" s="136"/>
      <c r="L2789" s="138"/>
      <c r="M2789" s="136"/>
    </row>
    <row r="2790" spans="8:13">
      <c r="H2790" s="614"/>
      <c r="I2790" s="137"/>
      <c r="J2790" s="136"/>
      <c r="K2790" s="136"/>
      <c r="L2790" s="138"/>
      <c r="M2790" s="136"/>
    </row>
    <row r="2791" spans="8:13">
      <c r="H2791" s="614"/>
      <c r="I2791" s="137"/>
      <c r="J2791" s="136"/>
      <c r="K2791" s="136"/>
      <c r="L2791" s="138"/>
      <c r="M2791" s="136"/>
    </row>
    <row r="2792" spans="8:13">
      <c r="H2792" s="614"/>
      <c r="I2792" s="137"/>
      <c r="J2792" s="136"/>
      <c r="K2792" s="136"/>
      <c r="L2792" s="138"/>
      <c r="M2792" s="136"/>
    </row>
    <row r="2793" spans="8:13">
      <c r="H2793" s="614"/>
      <c r="I2793" s="137"/>
      <c r="J2793" s="136"/>
      <c r="K2793" s="136"/>
      <c r="L2793" s="138"/>
      <c r="M2793" s="136"/>
    </row>
    <row r="2794" spans="8:13">
      <c r="H2794" s="614"/>
      <c r="I2794" s="137"/>
      <c r="J2794" s="136"/>
      <c r="K2794" s="136"/>
      <c r="L2794" s="138"/>
      <c r="M2794" s="136"/>
    </row>
    <row r="2795" spans="8:13">
      <c r="H2795" s="614"/>
      <c r="I2795" s="137"/>
      <c r="J2795" s="136"/>
      <c r="K2795" s="136"/>
      <c r="L2795" s="138"/>
      <c r="M2795" s="136"/>
    </row>
    <row r="2796" spans="8:13">
      <c r="H2796" s="614"/>
      <c r="I2796" s="137"/>
      <c r="J2796" s="136"/>
      <c r="K2796" s="136"/>
      <c r="L2796" s="138"/>
      <c r="M2796" s="136"/>
    </row>
    <row r="2797" spans="8:13">
      <c r="H2797" s="614"/>
      <c r="I2797" s="137"/>
      <c r="J2797" s="136"/>
      <c r="K2797" s="136"/>
      <c r="L2797" s="138"/>
      <c r="M2797" s="136"/>
    </row>
    <row r="2798" spans="8:13">
      <c r="H2798" s="614"/>
      <c r="I2798" s="137"/>
      <c r="J2798" s="136"/>
      <c r="K2798" s="136"/>
      <c r="L2798" s="138"/>
      <c r="M2798" s="136"/>
    </row>
    <row r="2799" spans="8:13">
      <c r="H2799" s="614"/>
      <c r="I2799" s="137"/>
      <c r="J2799" s="136"/>
      <c r="K2799" s="136"/>
      <c r="L2799" s="138"/>
      <c r="M2799" s="136"/>
    </row>
    <row r="2800" spans="8:13">
      <c r="H2800" s="614"/>
      <c r="I2800" s="137"/>
      <c r="J2800" s="136"/>
      <c r="K2800" s="136"/>
      <c r="L2800" s="138"/>
      <c r="M2800" s="136"/>
    </row>
    <row r="2801" spans="8:13">
      <c r="H2801" s="614"/>
      <c r="I2801" s="137"/>
      <c r="J2801" s="136"/>
      <c r="K2801" s="136"/>
      <c r="L2801" s="138"/>
      <c r="M2801" s="136"/>
    </row>
    <row r="2802" spans="8:13">
      <c r="H2802" s="614"/>
      <c r="I2802" s="137"/>
      <c r="J2802" s="136"/>
      <c r="K2802" s="136"/>
      <c r="L2802" s="138"/>
      <c r="M2802" s="136"/>
    </row>
    <row r="2803" spans="8:13">
      <c r="H2803" s="614"/>
      <c r="I2803" s="137"/>
      <c r="J2803" s="136"/>
      <c r="K2803" s="136"/>
      <c r="L2803" s="138"/>
      <c r="M2803" s="136"/>
    </row>
    <row r="2804" spans="8:13">
      <c r="H2804" s="614"/>
      <c r="I2804" s="137"/>
      <c r="J2804" s="136"/>
      <c r="K2804" s="136"/>
      <c r="L2804" s="138"/>
      <c r="M2804" s="136"/>
    </row>
    <row r="2805" spans="8:13">
      <c r="H2805" s="614"/>
      <c r="I2805" s="137"/>
      <c r="J2805" s="136"/>
      <c r="K2805" s="136"/>
      <c r="L2805" s="138"/>
      <c r="M2805" s="136"/>
    </row>
    <row r="2806" spans="8:13">
      <c r="H2806" s="614"/>
      <c r="I2806" s="137"/>
      <c r="J2806" s="136"/>
      <c r="K2806" s="136"/>
      <c r="L2806" s="138"/>
      <c r="M2806" s="136"/>
    </row>
    <row r="2807" spans="8:13">
      <c r="H2807" s="614"/>
      <c r="I2807" s="137"/>
      <c r="J2807" s="136"/>
      <c r="K2807" s="136"/>
      <c r="L2807" s="138"/>
      <c r="M2807" s="136"/>
    </row>
    <row r="2808" spans="8:13">
      <c r="H2808" s="614"/>
      <c r="I2808" s="137"/>
      <c r="J2808" s="136"/>
      <c r="K2808" s="136"/>
      <c r="L2808" s="138"/>
      <c r="M2808" s="136"/>
    </row>
    <row r="2809" spans="8:13">
      <c r="H2809" s="614"/>
      <c r="I2809" s="137"/>
      <c r="J2809" s="136"/>
      <c r="K2809" s="136"/>
      <c r="L2809" s="138"/>
      <c r="M2809" s="136"/>
    </row>
    <row r="2810" spans="8:13">
      <c r="H2810" s="614"/>
      <c r="I2810" s="137"/>
      <c r="J2810" s="136"/>
      <c r="K2810" s="136"/>
      <c r="L2810" s="138"/>
      <c r="M2810" s="136"/>
    </row>
    <row r="2811" spans="8:13">
      <c r="H2811" s="614"/>
      <c r="I2811" s="137"/>
      <c r="J2811" s="136"/>
      <c r="K2811" s="136"/>
      <c r="L2811" s="138"/>
      <c r="M2811" s="136"/>
    </row>
    <row r="2812" spans="8:13">
      <c r="H2812" s="614"/>
      <c r="I2812" s="137"/>
      <c r="J2812" s="136"/>
      <c r="K2812" s="136"/>
      <c r="L2812" s="138"/>
      <c r="M2812" s="136"/>
    </row>
    <row r="2813" spans="8:13">
      <c r="H2813" s="614"/>
      <c r="I2813" s="137"/>
      <c r="J2813" s="136"/>
      <c r="K2813" s="136"/>
      <c r="L2813" s="138"/>
      <c r="M2813" s="136"/>
    </row>
    <row r="2814" spans="8:13">
      <c r="H2814" s="614"/>
      <c r="I2814" s="137"/>
      <c r="J2814" s="136"/>
      <c r="K2814" s="136"/>
      <c r="L2814" s="138"/>
      <c r="M2814" s="136"/>
    </row>
    <row r="2815" spans="8:13">
      <c r="H2815" s="614"/>
      <c r="I2815" s="137"/>
      <c r="J2815" s="136"/>
      <c r="K2815" s="136"/>
      <c r="L2815" s="138"/>
      <c r="M2815" s="136"/>
    </row>
    <row r="2816" spans="8:13">
      <c r="H2816" s="614"/>
      <c r="I2816" s="137"/>
      <c r="J2816" s="136"/>
      <c r="K2816" s="136"/>
      <c r="L2816" s="138"/>
      <c r="M2816" s="136"/>
    </row>
    <row r="2817" spans="8:13">
      <c r="H2817" s="614"/>
      <c r="I2817" s="137"/>
      <c r="J2817" s="136"/>
      <c r="K2817" s="136"/>
      <c r="L2817" s="138"/>
      <c r="M2817" s="136"/>
    </row>
    <row r="2818" spans="8:13">
      <c r="H2818" s="614"/>
      <c r="I2818" s="137"/>
      <c r="J2818" s="136"/>
      <c r="K2818" s="136"/>
      <c r="L2818" s="138"/>
      <c r="M2818" s="136"/>
    </row>
    <row r="2819" spans="8:13">
      <c r="H2819" s="614"/>
      <c r="I2819" s="137"/>
      <c r="J2819" s="136"/>
      <c r="K2819" s="136"/>
      <c r="L2819" s="138"/>
      <c r="M2819" s="136"/>
    </row>
    <row r="2820" spans="8:13">
      <c r="H2820" s="614"/>
      <c r="I2820" s="137"/>
      <c r="J2820" s="136"/>
      <c r="K2820" s="136"/>
      <c r="L2820" s="138"/>
      <c r="M2820" s="136"/>
    </row>
    <row r="2821" spans="8:13">
      <c r="H2821" s="614"/>
      <c r="I2821" s="137"/>
      <c r="J2821" s="136"/>
      <c r="K2821" s="136"/>
      <c r="L2821" s="138"/>
      <c r="M2821" s="136"/>
    </row>
    <row r="2822" spans="8:13">
      <c r="H2822" s="614"/>
      <c r="I2822" s="137"/>
      <c r="J2822" s="136"/>
      <c r="K2822" s="136"/>
      <c r="L2822" s="138"/>
      <c r="M2822" s="136"/>
    </row>
    <row r="2823" spans="8:13">
      <c r="H2823" s="614"/>
      <c r="I2823" s="137"/>
      <c r="J2823" s="136"/>
      <c r="K2823" s="136"/>
      <c r="L2823" s="138"/>
      <c r="M2823" s="136"/>
    </row>
    <row r="2824" spans="8:13">
      <c r="H2824" s="614"/>
      <c r="I2824" s="137"/>
      <c r="J2824" s="136"/>
      <c r="K2824" s="136"/>
      <c r="L2824" s="138"/>
      <c r="M2824" s="136"/>
    </row>
    <row r="2825" spans="8:13">
      <c r="H2825" s="614"/>
      <c r="I2825" s="137"/>
      <c r="J2825" s="136"/>
      <c r="K2825" s="136"/>
      <c r="L2825" s="138"/>
      <c r="M2825" s="136"/>
    </row>
    <row r="2826" spans="8:13">
      <c r="H2826" s="614"/>
      <c r="I2826" s="137"/>
      <c r="J2826" s="136"/>
      <c r="K2826" s="136"/>
      <c r="L2826" s="138"/>
      <c r="M2826" s="136"/>
    </row>
    <row r="2827" spans="8:13">
      <c r="H2827" s="614"/>
      <c r="I2827" s="137"/>
      <c r="J2827" s="136"/>
      <c r="K2827" s="136"/>
      <c r="L2827" s="138"/>
      <c r="M2827" s="136"/>
    </row>
    <row r="2828" spans="8:13">
      <c r="H2828" s="614"/>
      <c r="I2828" s="137"/>
      <c r="J2828" s="136"/>
      <c r="K2828" s="136"/>
      <c r="L2828" s="138"/>
      <c r="M2828" s="136"/>
    </row>
    <row r="2829" spans="8:13">
      <c r="H2829" s="614"/>
      <c r="I2829" s="137"/>
      <c r="J2829" s="136"/>
      <c r="K2829" s="136"/>
      <c r="L2829" s="138"/>
      <c r="M2829" s="136"/>
    </row>
    <row r="2830" spans="8:13">
      <c r="H2830" s="614"/>
      <c r="I2830" s="137"/>
      <c r="J2830" s="136"/>
      <c r="K2830" s="136"/>
      <c r="L2830" s="138"/>
      <c r="M2830" s="136"/>
    </row>
    <row r="2831" spans="8:13">
      <c r="H2831" s="614"/>
      <c r="I2831" s="137"/>
      <c r="J2831" s="136"/>
      <c r="K2831" s="136"/>
      <c r="L2831" s="138"/>
      <c r="M2831" s="136"/>
    </row>
    <row r="2832" spans="8:13">
      <c r="H2832" s="614"/>
      <c r="I2832" s="137"/>
      <c r="J2832" s="136"/>
      <c r="K2832" s="136"/>
      <c r="L2832" s="138"/>
      <c r="M2832" s="136"/>
    </row>
    <row r="2833" spans="8:13">
      <c r="H2833" s="614"/>
      <c r="I2833" s="137"/>
      <c r="J2833" s="136"/>
      <c r="K2833" s="136"/>
      <c r="L2833" s="138"/>
      <c r="M2833" s="136"/>
    </row>
    <row r="2834" spans="8:13">
      <c r="H2834" s="614"/>
      <c r="I2834" s="137"/>
      <c r="J2834" s="136"/>
      <c r="K2834" s="136"/>
      <c r="L2834" s="138"/>
      <c r="M2834" s="136"/>
    </row>
    <row r="2835" spans="8:13">
      <c r="H2835" s="614"/>
      <c r="I2835" s="137"/>
      <c r="J2835" s="136"/>
      <c r="K2835" s="136"/>
      <c r="L2835" s="138"/>
      <c r="M2835" s="136"/>
    </row>
    <row r="2836" spans="8:13">
      <c r="H2836" s="614"/>
      <c r="I2836" s="137"/>
      <c r="J2836" s="136"/>
      <c r="K2836" s="136"/>
      <c r="L2836" s="138"/>
      <c r="M2836" s="136"/>
    </row>
    <row r="2837" spans="8:13">
      <c r="H2837" s="614"/>
      <c r="I2837" s="137"/>
      <c r="J2837" s="136"/>
      <c r="K2837" s="136"/>
      <c r="L2837" s="138"/>
      <c r="M2837" s="136"/>
    </row>
    <row r="2838" spans="8:13">
      <c r="H2838" s="614"/>
      <c r="I2838" s="137"/>
      <c r="J2838" s="136"/>
      <c r="K2838" s="136"/>
      <c r="L2838" s="138"/>
      <c r="M2838" s="136"/>
    </row>
    <row r="2839" spans="8:13">
      <c r="H2839" s="614"/>
      <c r="I2839" s="137"/>
      <c r="J2839" s="136"/>
      <c r="K2839" s="136"/>
      <c r="L2839" s="138"/>
      <c r="M2839" s="136"/>
    </row>
    <row r="2840" spans="8:13">
      <c r="H2840" s="614"/>
      <c r="I2840" s="137"/>
      <c r="J2840" s="136"/>
      <c r="K2840" s="136"/>
      <c r="L2840" s="138"/>
      <c r="M2840" s="136"/>
    </row>
    <row r="2841" spans="8:13">
      <c r="H2841" s="614"/>
      <c r="I2841" s="137"/>
      <c r="J2841" s="136"/>
      <c r="K2841" s="136"/>
      <c r="L2841" s="138"/>
      <c r="M2841" s="136"/>
    </row>
    <row r="2842" spans="8:13">
      <c r="H2842" s="614"/>
      <c r="I2842" s="137"/>
      <c r="J2842" s="136"/>
      <c r="K2842" s="136"/>
      <c r="L2842" s="138"/>
      <c r="M2842" s="136"/>
    </row>
    <row r="2843" spans="8:13">
      <c r="H2843" s="614"/>
      <c r="I2843" s="137"/>
      <c r="J2843" s="136"/>
      <c r="K2843" s="136"/>
      <c r="L2843" s="138"/>
      <c r="M2843" s="136"/>
    </row>
    <row r="2844" spans="8:13">
      <c r="H2844" s="614"/>
      <c r="I2844" s="137"/>
      <c r="J2844" s="136"/>
      <c r="K2844" s="136"/>
      <c r="L2844" s="138"/>
      <c r="M2844" s="136"/>
    </row>
    <row r="2845" spans="8:13">
      <c r="H2845" s="614"/>
      <c r="I2845" s="137"/>
      <c r="J2845" s="136"/>
      <c r="K2845" s="136"/>
      <c r="L2845" s="138"/>
      <c r="M2845" s="136"/>
    </row>
    <row r="2846" spans="8:13">
      <c r="H2846" s="614"/>
      <c r="I2846" s="137"/>
      <c r="J2846" s="136"/>
      <c r="K2846" s="136"/>
      <c r="L2846" s="138"/>
      <c r="M2846" s="136"/>
    </row>
    <row r="2847" spans="8:13">
      <c r="H2847" s="614"/>
      <c r="I2847" s="137"/>
      <c r="J2847" s="136"/>
      <c r="K2847" s="136"/>
      <c r="L2847" s="138"/>
      <c r="M2847" s="136"/>
    </row>
    <row r="2848" spans="8:13">
      <c r="H2848" s="614"/>
      <c r="I2848" s="137"/>
      <c r="J2848" s="136"/>
      <c r="K2848" s="136"/>
      <c r="L2848" s="138"/>
      <c r="M2848" s="136"/>
    </row>
    <row r="2849" spans="8:13">
      <c r="H2849" s="614"/>
      <c r="I2849" s="137"/>
      <c r="J2849" s="136"/>
      <c r="K2849" s="136"/>
      <c r="L2849" s="138"/>
      <c r="M2849" s="136"/>
    </row>
    <row r="2850" spans="8:13">
      <c r="H2850" s="614"/>
      <c r="I2850" s="137"/>
      <c r="J2850" s="136"/>
      <c r="K2850" s="136"/>
      <c r="L2850" s="138"/>
      <c r="M2850" s="136"/>
    </row>
    <row r="2851" spans="8:13">
      <c r="H2851" s="614"/>
      <c r="I2851" s="137"/>
      <c r="J2851" s="136"/>
      <c r="K2851" s="136"/>
      <c r="L2851" s="138"/>
      <c r="M2851" s="136"/>
    </row>
    <row r="2852" spans="8:13">
      <c r="H2852" s="614"/>
      <c r="I2852" s="137"/>
      <c r="J2852" s="136"/>
      <c r="K2852" s="136"/>
      <c r="L2852" s="138"/>
      <c r="M2852" s="136"/>
    </row>
    <row r="2853" spans="8:13">
      <c r="H2853" s="614"/>
      <c r="I2853" s="137"/>
      <c r="J2853" s="136"/>
      <c r="K2853" s="136"/>
      <c r="L2853" s="138"/>
      <c r="M2853" s="136"/>
    </row>
    <row r="2854" spans="8:13">
      <c r="H2854" s="614"/>
      <c r="I2854" s="137"/>
      <c r="J2854" s="136"/>
      <c r="K2854" s="136"/>
      <c r="L2854" s="138"/>
      <c r="M2854" s="136"/>
    </row>
    <row r="2855" spans="8:13">
      <c r="H2855" s="614"/>
      <c r="I2855" s="137"/>
      <c r="J2855" s="136"/>
      <c r="K2855" s="136"/>
      <c r="L2855" s="138"/>
      <c r="M2855" s="136"/>
    </row>
    <row r="2856" spans="8:13">
      <c r="H2856" s="614"/>
      <c r="I2856" s="137"/>
      <c r="J2856" s="136"/>
      <c r="K2856" s="136"/>
      <c r="L2856" s="138"/>
      <c r="M2856" s="136"/>
    </row>
    <row r="2857" spans="8:13">
      <c r="H2857" s="614"/>
      <c r="I2857" s="137"/>
      <c r="J2857" s="136"/>
      <c r="K2857" s="136"/>
      <c r="L2857" s="138"/>
      <c r="M2857" s="136"/>
    </row>
    <row r="2858" spans="8:13">
      <c r="H2858" s="614"/>
      <c r="I2858" s="137"/>
      <c r="J2858" s="136"/>
      <c r="K2858" s="136"/>
      <c r="L2858" s="138"/>
      <c r="M2858" s="136"/>
    </row>
    <row r="2859" spans="8:13">
      <c r="H2859" s="614"/>
      <c r="I2859" s="137"/>
      <c r="J2859" s="136"/>
      <c r="K2859" s="136"/>
      <c r="L2859" s="138"/>
      <c r="M2859" s="136"/>
    </row>
    <row r="2860" spans="8:13">
      <c r="H2860" s="614"/>
      <c r="I2860" s="137"/>
      <c r="J2860" s="136"/>
      <c r="K2860" s="136"/>
      <c r="L2860" s="138"/>
      <c r="M2860" s="136"/>
    </row>
    <row r="2861" spans="8:13">
      <c r="H2861" s="614"/>
      <c r="I2861" s="137"/>
      <c r="J2861" s="136"/>
      <c r="K2861" s="136"/>
      <c r="L2861" s="138"/>
      <c r="M2861" s="136"/>
    </row>
    <row r="2862" spans="8:13">
      <c r="H2862" s="614"/>
      <c r="I2862" s="137"/>
      <c r="J2862" s="136"/>
      <c r="K2862" s="136"/>
      <c r="L2862" s="138"/>
      <c r="M2862" s="136"/>
    </row>
    <row r="2863" spans="8:13">
      <c r="H2863" s="614"/>
      <c r="I2863" s="137"/>
      <c r="J2863" s="136"/>
      <c r="K2863" s="136"/>
      <c r="L2863" s="138"/>
      <c r="M2863" s="136"/>
    </row>
    <row r="2864" spans="8:13">
      <c r="H2864" s="614"/>
      <c r="I2864" s="137"/>
      <c r="J2864" s="136"/>
      <c r="K2864" s="136"/>
      <c r="L2864" s="138"/>
      <c r="M2864" s="136"/>
    </row>
    <row r="2865" spans="8:13">
      <c r="H2865" s="614"/>
      <c r="I2865" s="137"/>
      <c r="J2865" s="136"/>
      <c r="K2865" s="136"/>
      <c r="L2865" s="138"/>
      <c r="M2865" s="136"/>
    </row>
    <row r="2866" spans="8:13">
      <c r="H2866" s="614"/>
      <c r="I2866" s="137"/>
      <c r="J2866" s="136"/>
      <c r="K2866" s="136"/>
      <c r="L2866" s="138"/>
      <c r="M2866" s="136"/>
    </row>
    <row r="2867" spans="8:13">
      <c r="H2867" s="614"/>
      <c r="I2867" s="137"/>
      <c r="J2867" s="136"/>
      <c r="K2867" s="136"/>
      <c r="L2867" s="138"/>
      <c r="M2867" s="136"/>
    </row>
    <row r="2868" spans="8:13">
      <c r="H2868" s="614"/>
      <c r="I2868" s="137"/>
      <c r="J2868" s="136"/>
      <c r="K2868" s="136"/>
      <c r="L2868" s="138"/>
      <c r="M2868" s="136"/>
    </row>
    <row r="2869" spans="8:13">
      <c r="H2869" s="614"/>
      <c r="I2869" s="137"/>
      <c r="J2869" s="136"/>
      <c r="K2869" s="136"/>
      <c r="L2869" s="138"/>
      <c r="M2869" s="136"/>
    </row>
    <row r="2870" spans="8:13">
      <c r="H2870" s="614"/>
      <c r="I2870" s="137"/>
      <c r="J2870" s="136"/>
      <c r="K2870" s="136"/>
      <c r="L2870" s="138"/>
      <c r="M2870" s="136"/>
    </row>
    <row r="2871" spans="8:13">
      <c r="H2871" s="614"/>
      <c r="I2871" s="137"/>
      <c r="J2871" s="136"/>
      <c r="K2871" s="136"/>
      <c r="L2871" s="138"/>
      <c r="M2871" s="136"/>
    </row>
    <row r="2872" spans="8:13">
      <c r="H2872" s="614"/>
      <c r="I2872" s="137"/>
      <c r="J2872" s="136"/>
      <c r="K2872" s="136"/>
      <c r="L2872" s="138"/>
      <c r="M2872" s="136"/>
    </row>
    <row r="2873" spans="8:13">
      <c r="H2873" s="614"/>
      <c r="I2873" s="137"/>
      <c r="J2873" s="136"/>
      <c r="K2873" s="136"/>
      <c r="L2873" s="138"/>
      <c r="M2873" s="136"/>
    </row>
    <row r="2874" spans="8:13">
      <c r="H2874" s="614"/>
      <c r="I2874" s="137"/>
      <c r="J2874" s="136"/>
      <c r="K2874" s="136"/>
      <c r="L2874" s="138"/>
      <c r="M2874" s="136"/>
    </row>
    <row r="2875" spans="8:13">
      <c r="H2875" s="614"/>
      <c r="I2875" s="137"/>
      <c r="J2875" s="136"/>
      <c r="K2875" s="136"/>
      <c r="L2875" s="138"/>
      <c r="M2875" s="136"/>
    </row>
    <row r="2876" spans="8:13">
      <c r="H2876" s="614"/>
      <c r="I2876" s="137"/>
      <c r="J2876" s="136"/>
      <c r="K2876" s="136"/>
      <c r="L2876" s="138"/>
      <c r="M2876" s="136"/>
    </row>
    <row r="2877" spans="8:13">
      <c r="H2877" s="614"/>
      <c r="I2877" s="137"/>
      <c r="J2877" s="136"/>
      <c r="K2877" s="136"/>
      <c r="L2877" s="138"/>
      <c r="M2877" s="136"/>
    </row>
    <row r="2878" spans="8:13">
      <c r="H2878" s="614"/>
      <c r="I2878" s="137"/>
      <c r="J2878" s="136"/>
      <c r="K2878" s="136"/>
      <c r="L2878" s="138"/>
      <c r="M2878" s="136"/>
    </row>
    <row r="2879" spans="8:13">
      <c r="H2879" s="614"/>
      <c r="I2879" s="137"/>
      <c r="J2879" s="136"/>
      <c r="K2879" s="136"/>
      <c r="L2879" s="138"/>
      <c r="M2879" s="136"/>
    </row>
    <row r="2880" spans="8:13">
      <c r="H2880" s="614"/>
      <c r="I2880" s="137"/>
      <c r="J2880" s="136"/>
      <c r="K2880" s="136"/>
      <c r="L2880" s="138"/>
      <c r="M2880" s="136"/>
    </row>
    <row r="2881" spans="8:13">
      <c r="H2881" s="614"/>
      <c r="I2881" s="137"/>
      <c r="J2881" s="136"/>
      <c r="K2881" s="136"/>
      <c r="L2881" s="138"/>
      <c r="M2881" s="136"/>
    </row>
    <row r="2882" spans="8:13">
      <c r="H2882" s="614"/>
      <c r="I2882" s="137"/>
      <c r="J2882" s="136"/>
      <c r="K2882" s="136"/>
      <c r="L2882" s="138"/>
      <c r="M2882" s="136"/>
    </row>
    <row r="2883" spans="8:13">
      <c r="H2883" s="614"/>
      <c r="I2883" s="137"/>
      <c r="J2883" s="136"/>
      <c r="K2883" s="136"/>
      <c r="L2883" s="138"/>
      <c r="M2883" s="136"/>
    </row>
    <row r="2884" spans="8:13">
      <c r="H2884" s="614"/>
      <c r="I2884" s="137"/>
      <c r="J2884" s="136"/>
      <c r="K2884" s="136"/>
      <c r="L2884" s="138"/>
      <c r="M2884" s="136"/>
    </row>
    <row r="2885" spans="8:13">
      <c r="H2885" s="614"/>
      <c r="I2885" s="137"/>
      <c r="J2885" s="136"/>
      <c r="K2885" s="136"/>
      <c r="L2885" s="138"/>
      <c r="M2885" s="136"/>
    </row>
    <row r="2886" spans="8:13">
      <c r="H2886" s="614"/>
      <c r="I2886" s="137"/>
      <c r="J2886" s="136"/>
      <c r="K2886" s="136"/>
      <c r="L2886" s="138"/>
      <c r="M2886" s="136"/>
    </row>
    <row r="2887" spans="8:13">
      <c r="H2887" s="614"/>
      <c r="I2887" s="137"/>
      <c r="J2887" s="136"/>
      <c r="K2887" s="136"/>
      <c r="L2887" s="138"/>
      <c r="M2887" s="136"/>
    </row>
    <row r="2888" spans="8:13">
      <c r="H2888" s="614"/>
      <c r="I2888" s="137"/>
      <c r="J2888" s="136"/>
      <c r="K2888" s="136"/>
      <c r="L2888" s="138"/>
      <c r="M2888" s="136"/>
    </row>
    <row r="2889" spans="8:13">
      <c r="H2889" s="614"/>
      <c r="I2889" s="137"/>
      <c r="J2889" s="136"/>
      <c r="K2889" s="136"/>
      <c r="L2889" s="138"/>
      <c r="M2889" s="136"/>
    </row>
    <row r="2890" spans="8:13">
      <c r="H2890" s="614"/>
      <c r="I2890" s="137"/>
      <c r="J2890" s="136"/>
      <c r="K2890" s="136"/>
      <c r="L2890" s="138"/>
      <c r="M2890" s="136"/>
    </row>
    <row r="2891" spans="8:13">
      <c r="H2891" s="614"/>
      <c r="I2891" s="137"/>
      <c r="J2891" s="136"/>
      <c r="K2891" s="136"/>
      <c r="L2891" s="138"/>
      <c r="M2891" s="136"/>
    </row>
    <row r="2892" spans="8:13">
      <c r="H2892" s="614"/>
      <c r="I2892" s="137"/>
      <c r="J2892" s="136"/>
      <c r="K2892" s="136"/>
      <c r="L2892" s="138"/>
      <c r="M2892" s="136"/>
    </row>
    <row r="2893" spans="8:13">
      <c r="H2893" s="614"/>
      <c r="I2893" s="137"/>
      <c r="J2893" s="136"/>
      <c r="K2893" s="136"/>
      <c r="L2893" s="138"/>
      <c r="M2893" s="136"/>
    </row>
    <row r="2894" spans="8:13">
      <c r="H2894" s="614"/>
      <c r="I2894" s="137"/>
      <c r="J2894" s="136"/>
      <c r="K2894" s="136"/>
      <c r="L2894" s="138"/>
      <c r="M2894" s="136"/>
    </row>
    <row r="2895" spans="8:13">
      <c r="H2895" s="614"/>
      <c r="I2895" s="137"/>
      <c r="J2895" s="136"/>
      <c r="K2895" s="136"/>
      <c r="L2895" s="138"/>
      <c r="M2895" s="136"/>
    </row>
    <row r="2896" spans="8:13">
      <c r="H2896" s="614"/>
      <c r="I2896" s="137"/>
      <c r="J2896" s="136"/>
      <c r="K2896" s="136"/>
      <c r="L2896" s="138"/>
      <c r="M2896" s="136"/>
    </row>
    <row r="2897" spans="8:13">
      <c r="H2897" s="614"/>
      <c r="I2897" s="137"/>
      <c r="J2897" s="136"/>
      <c r="K2897" s="136"/>
      <c r="L2897" s="138"/>
      <c r="M2897" s="136"/>
    </row>
    <row r="2898" spans="8:13">
      <c r="H2898" s="614"/>
      <c r="I2898" s="137"/>
      <c r="J2898" s="136"/>
      <c r="K2898" s="136"/>
      <c r="L2898" s="138"/>
      <c r="M2898" s="136"/>
    </row>
    <row r="2899" spans="8:13">
      <c r="H2899" s="614"/>
      <c r="I2899" s="137"/>
      <c r="J2899" s="136"/>
      <c r="K2899" s="136"/>
      <c r="L2899" s="138"/>
      <c r="M2899" s="136"/>
    </row>
    <row r="2900" spans="8:13">
      <c r="H2900" s="614"/>
      <c r="I2900" s="137"/>
      <c r="J2900" s="136"/>
      <c r="K2900" s="136"/>
      <c r="L2900" s="138"/>
      <c r="M2900" s="136"/>
    </row>
    <row r="2901" spans="8:13">
      <c r="H2901" s="614"/>
      <c r="I2901" s="137"/>
      <c r="J2901" s="136"/>
      <c r="K2901" s="136"/>
      <c r="L2901" s="138"/>
      <c r="M2901" s="136"/>
    </row>
    <row r="2902" spans="8:13">
      <c r="H2902" s="614"/>
      <c r="I2902" s="137"/>
      <c r="J2902" s="136"/>
      <c r="K2902" s="136"/>
      <c r="L2902" s="138"/>
      <c r="M2902" s="136"/>
    </row>
    <row r="2903" spans="8:13">
      <c r="H2903" s="614"/>
      <c r="I2903" s="137"/>
      <c r="J2903" s="136"/>
      <c r="K2903" s="136"/>
      <c r="L2903" s="138"/>
      <c r="M2903" s="136"/>
    </row>
    <row r="2904" spans="8:13">
      <c r="H2904" s="614"/>
      <c r="I2904" s="137"/>
      <c r="J2904" s="136"/>
      <c r="K2904" s="136"/>
      <c r="L2904" s="138"/>
      <c r="M2904" s="136"/>
    </row>
    <row r="2905" spans="8:13">
      <c r="H2905" s="614"/>
      <c r="I2905" s="137"/>
      <c r="J2905" s="136"/>
      <c r="K2905" s="136"/>
      <c r="L2905" s="138"/>
      <c r="M2905" s="136"/>
    </row>
    <row r="2906" spans="8:13">
      <c r="H2906" s="614"/>
      <c r="I2906" s="137"/>
      <c r="J2906" s="136"/>
      <c r="K2906" s="136"/>
      <c r="L2906" s="138"/>
      <c r="M2906" s="136"/>
    </row>
    <row r="2907" spans="8:13">
      <c r="H2907" s="614"/>
      <c r="I2907" s="137"/>
      <c r="J2907" s="136"/>
      <c r="K2907" s="136"/>
      <c r="L2907" s="138"/>
      <c r="M2907" s="136"/>
    </row>
    <row r="2908" spans="8:13">
      <c r="H2908" s="614"/>
      <c r="I2908" s="137"/>
      <c r="J2908" s="136"/>
      <c r="K2908" s="136"/>
      <c r="L2908" s="138"/>
      <c r="M2908" s="136"/>
    </row>
    <row r="2909" spans="8:13">
      <c r="H2909" s="614"/>
      <c r="I2909" s="137"/>
      <c r="J2909" s="136"/>
      <c r="K2909" s="136"/>
      <c r="L2909" s="138"/>
      <c r="M2909" s="136"/>
    </row>
    <row r="2910" spans="8:13">
      <c r="H2910" s="614"/>
      <c r="I2910" s="137"/>
      <c r="J2910" s="136"/>
      <c r="K2910" s="136"/>
      <c r="L2910" s="138"/>
      <c r="M2910" s="136"/>
    </row>
    <row r="2911" spans="8:13">
      <c r="H2911" s="614"/>
      <c r="I2911" s="137"/>
      <c r="J2911" s="136"/>
      <c r="K2911" s="136"/>
      <c r="L2911" s="138"/>
      <c r="M2911" s="136"/>
    </row>
    <row r="2912" spans="8:13">
      <c r="H2912" s="614"/>
      <c r="I2912" s="137"/>
      <c r="J2912" s="136"/>
      <c r="K2912" s="136"/>
      <c r="L2912" s="138"/>
      <c r="M2912" s="136"/>
    </row>
    <row r="2913" spans="8:13">
      <c r="H2913" s="614"/>
      <c r="I2913" s="137"/>
      <c r="J2913" s="136"/>
      <c r="K2913" s="136"/>
      <c r="L2913" s="138"/>
      <c r="M2913" s="136"/>
    </row>
    <row r="2914" spans="8:13">
      <c r="H2914" s="614"/>
      <c r="I2914" s="137"/>
      <c r="J2914" s="136"/>
      <c r="K2914" s="136"/>
      <c r="L2914" s="138"/>
      <c r="M2914" s="136"/>
    </row>
    <row r="2915" spans="8:13">
      <c r="H2915" s="614"/>
      <c r="I2915" s="137"/>
      <c r="J2915" s="136"/>
      <c r="K2915" s="136"/>
      <c r="L2915" s="138"/>
      <c r="M2915" s="136"/>
    </row>
    <row r="2916" spans="8:13">
      <c r="H2916" s="614"/>
      <c r="I2916" s="137"/>
      <c r="J2916" s="136"/>
      <c r="K2916" s="136"/>
      <c r="L2916" s="138"/>
      <c r="M2916" s="136"/>
    </row>
    <row r="2917" spans="8:13">
      <c r="H2917" s="614"/>
      <c r="I2917" s="137"/>
      <c r="J2917" s="136"/>
      <c r="K2917" s="136"/>
      <c r="L2917" s="138"/>
      <c r="M2917" s="136"/>
    </row>
    <row r="2918" spans="8:13">
      <c r="H2918" s="614"/>
      <c r="I2918" s="137"/>
      <c r="J2918" s="136"/>
      <c r="K2918" s="136"/>
      <c r="L2918" s="138"/>
      <c r="M2918" s="136"/>
    </row>
    <row r="2919" spans="8:13">
      <c r="H2919" s="614"/>
      <c r="I2919" s="137"/>
      <c r="J2919" s="136"/>
      <c r="K2919" s="136"/>
      <c r="L2919" s="138"/>
      <c r="M2919" s="136"/>
    </row>
    <row r="2920" spans="8:13">
      <c r="H2920" s="614"/>
      <c r="I2920" s="137"/>
      <c r="J2920" s="136"/>
      <c r="K2920" s="136"/>
      <c r="L2920" s="138"/>
      <c r="M2920" s="136"/>
    </row>
    <row r="2921" spans="8:13">
      <c r="H2921" s="614"/>
      <c r="I2921" s="137"/>
      <c r="J2921" s="136"/>
      <c r="K2921" s="136"/>
      <c r="L2921" s="138"/>
      <c r="M2921" s="136"/>
    </row>
    <row r="2922" spans="8:13">
      <c r="H2922" s="614"/>
      <c r="I2922" s="137"/>
      <c r="J2922" s="136"/>
      <c r="K2922" s="136"/>
      <c r="L2922" s="138"/>
      <c r="M2922" s="136"/>
    </row>
    <row r="2923" spans="8:13">
      <c r="H2923" s="614"/>
      <c r="I2923" s="137"/>
      <c r="J2923" s="136"/>
      <c r="K2923" s="136"/>
      <c r="L2923" s="138"/>
      <c r="M2923" s="136"/>
    </row>
    <row r="2924" spans="8:13">
      <c r="H2924" s="614"/>
      <c r="I2924" s="137"/>
      <c r="J2924" s="136"/>
      <c r="K2924" s="136"/>
      <c r="L2924" s="138"/>
      <c r="M2924" s="136"/>
    </row>
    <row r="2925" spans="8:13">
      <c r="H2925" s="614"/>
      <c r="I2925" s="137"/>
      <c r="J2925" s="136"/>
      <c r="K2925" s="136"/>
      <c r="L2925" s="138"/>
      <c r="M2925" s="136"/>
    </row>
    <row r="2926" spans="8:13">
      <c r="H2926" s="614"/>
      <c r="I2926" s="137"/>
      <c r="J2926" s="136"/>
      <c r="K2926" s="136"/>
      <c r="L2926" s="138"/>
      <c r="M2926" s="136"/>
    </row>
    <row r="2927" spans="8:13">
      <c r="H2927" s="614"/>
      <c r="I2927" s="137"/>
      <c r="J2927" s="136"/>
      <c r="K2927" s="136"/>
      <c r="L2927" s="138"/>
      <c r="M2927" s="136"/>
    </row>
    <row r="2928" spans="8:13">
      <c r="H2928" s="614"/>
      <c r="I2928" s="137"/>
      <c r="J2928" s="136"/>
      <c r="K2928" s="136"/>
      <c r="L2928" s="138"/>
      <c r="M2928" s="136"/>
    </row>
    <row r="2929" spans="8:13">
      <c r="H2929" s="614"/>
      <c r="I2929" s="137"/>
      <c r="J2929" s="136"/>
      <c r="K2929" s="136"/>
      <c r="L2929" s="138"/>
      <c r="M2929" s="136"/>
    </row>
    <row r="2930" spans="8:13">
      <c r="H2930" s="614"/>
      <c r="I2930" s="137"/>
      <c r="J2930" s="136"/>
      <c r="K2930" s="136"/>
      <c r="L2930" s="138"/>
      <c r="M2930" s="136"/>
    </row>
    <row r="2931" spans="8:13">
      <c r="H2931" s="614"/>
      <c r="I2931" s="137"/>
      <c r="J2931" s="136"/>
      <c r="K2931" s="136"/>
      <c r="L2931" s="138"/>
      <c r="M2931" s="136"/>
    </row>
    <row r="2932" spans="8:13">
      <c r="H2932" s="614"/>
      <c r="I2932" s="137"/>
      <c r="J2932" s="136"/>
      <c r="K2932" s="136"/>
      <c r="L2932" s="138"/>
      <c r="M2932" s="136"/>
    </row>
    <row r="2933" spans="8:13">
      <c r="H2933" s="614"/>
      <c r="I2933" s="137"/>
      <c r="J2933" s="136"/>
      <c r="K2933" s="136"/>
      <c r="L2933" s="138"/>
      <c r="M2933" s="136"/>
    </row>
    <row r="2934" spans="8:13">
      <c r="H2934" s="614"/>
      <c r="I2934" s="137"/>
      <c r="J2934" s="136"/>
      <c r="K2934" s="136"/>
      <c r="L2934" s="138"/>
      <c r="M2934" s="136"/>
    </row>
    <row r="2935" spans="8:13">
      <c r="H2935" s="614"/>
      <c r="I2935" s="137"/>
      <c r="J2935" s="136"/>
      <c r="K2935" s="136"/>
      <c r="L2935" s="138"/>
      <c r="M2935" s="136"/>
    </row>
    <row r="2936" spans="8:13">
      <c r="H2936" s="614"/>
      <c r="I2936" s="137"/>
      <c r="J2936" s="136"/>
      <c r="K2936" s="136"/>
      <c r="L2936" s="138"/>
      <c r="M2936" s="136"/>
    </row>
    <row r="2937" spans="8:13">
      <c r="H2937" s="614"/>
      <c r="I2937" s="137"/>
      <c r="J2937" s="136"/>
      <c r="K2937" s="136"/>
      <c r="L2937" s="138"/>
      <c r="M2937" s="136"/>
    </row>
    <row r="2938" spans="8:13">
      <c r="H2938" s="614"/>
      <c r="I2938" s="137"/>
      <c r="J2938" s="136"/>
      <c r="K2938" s="136"/>
      <c r="L2938" s="138"/>
      <c r="M2938" s="136"/>
    </row>
    <row r="2939" spans="8:13">
      <c r="H2939" s="614"/>
      <c r="I2939" s="137"/>
      <c r="J2939" s="136"/>
      <c r="K2939" s="136"/>
      <c r="L2939" s="138"/>
      <c r="M2939" s="136"/>
    </row>
    <row r="2940" spans="8:13">
      <c r="H2940" s="614"/>
      <c r="I2940" s="137"/>
      <c r="J2940" s="136"/>
      <c r="K2940" s="136"/>
      <c r="L2940" s="138"/>
      <c r="M2940" s="136"/>
    </row>
    <row r="2941" spans="8:13">
      <c r="H2941" s="614"/>
      <c r="I2941" s="137"/>
      <c r="J2941" s="136"/>
      <c r="K2941" s="136"/>
      <c r="L2941" s="138"/>
      <c r="M2941" s="136"/>
    </row>
    <row r="2942" spans="8:13">
      <c r="H2942" s="614"/>
      <c r="I2942" s="137"/>
      <c r="J2942" s="136"/>
      <c r="K2942" s="136"/>
      <c r="L2942" s="138"/>
      <c r="M2942" s="136"/>
    </row>
    <row r="2943" spans="8:13">
      <c r="H2943" s="614"/>
      <c r="I2943" s="137"/>
      <c r="J2943" s="136"/>
      <c r="K2943" s="136"/>
      <c r="L2943" s="138"/>
      <c r="M2943" s="136"/>
    </row>
    <row r="2944" spans="8:13">
      <c r="H2944" s="614"/>
      <c r="I2944" s="137"/>
      <c r="J2944" s="136"/>
      <c r="K2944" s="136"/>
      <c r="L2944" s="138"/>
      <c r="M2944" s="136"/>
    </row>
    <row r="2945" spans="8:13">
      <c r="H2945" s="614"/>
      <c r="I2945" s="137"/>
      <c r="J2945" s="136"/>
      <c r="K2945" s="136"/>
      <c r="L2945" s="138"/>
      <c r="M2945" s="136"/>
    </row>
    <row r="2946" spans="8:13">
      <c r="H2946" s="614"/>
      <c r="I2946" s="137"/>
      <c r="J2946" s="136"/>
      <c r="K2946" s="136"/>
      <c r="L2946" s="138"/>
      <c r="M2946" s="136"/>
    </row>
    <row r="2947" spans="8:13">
      <c r="H2947" s="614"/>
      <c r="I2947" s="137"/>
      <c r="J2947" s="136"/>
      <c r="K2947" s="136"/>
      <c r="L2947" s="138"/>
      <c r="M2947" s="136"/>
    </row>
    <row r="2948" spans="8:13">
      <c r="H2948" s="614"/>
      <c r="I2948" s="137"/>
      <c r="J2948" s="136"/>
      <c r="K2948" s="136"/>
      <c r="L2948" s="138"/>
      <c r="M2948" s="136"/>
    </row>
    <row r="2949" spans="8:13">
      <c r="H2949" s="614"/>
      <c r="I2949" s="137"/>
      <c r="J2949" s="136"/>
      <c r="K2949" s="136"/>
      <c r="L2949" s="138"/>
      <c r="M2949" s="136"/>
    </row>
    <row r="2950" spans="8:13">
      <c r="H2950" s="614"/>
      <c r="I2950" s="137"/>
      <c r="J2950" s="136"/>
      <c r="K2950" s="136"/>
      <c r="L2950" s="138"/>
      <c r="M2950" s="136"/>
    </row>
    <row r="2951" spans="8:13">
      <c r="H2951" s="614"/>
      <c r="I2951" s="137"/>
      <c r="J2951" s="136"/>
      <c r="K2951" s="136"/>
      <c r="L2951" s="138"/>
      <c r="M2951" s="136"/>
    </row>
    <row r="2952" spans="8:13">
      <c r="H2952" s="614"/>
      <c r="I2952" s="137"/>
      <c r="J2952" s="136"/>
      <c r="K2952" s="136"/>
      <c r="L2952" s="138"/>
      <c r="M2952" s="136"/>
    </row>
    <row r="2953" spans="8:13">
      <c r="H2953" s="614"/>
      <c r="I2953" s="137"/>
      <c r="J2953" s="136"/>
      <c r="K2953" s="136"/>
      <c r="L2953" s="138"/>
      <c r="M2953" s="136"/>
    </row>
    <row r="2954" spans="8:13">
      <c r="H2954" s="614"/>
      <c r="I2954" s="137"/>
      <c r="J2954" s="136"/>
      <c r="K2954" s="136"/>
      <c r="L2954" s="138"/>
      <c r="M2954" s="136"/>
    </row>
    <row r="2955" spans="8:13">
      <c r="H2955" s="614"/>
      <c r="I2955" s="137"/>
      <c r="J2955" s="136"/>
      <c r="K2955" s="136"/>
      <c r="L2955" s="138"/>
      <c r="M2955" s="136"/>
    </row>
    <row r="2956" spans="8:13">
      <c r="H2956" s="614"/>
      <c r="I2956" s="137"/>
      <c r="J2956" s="136"/>
      <c r="K2956" s="136"/>
      <c r="L2956" s="138"/>
      <c r="M2956" s="136"/>
    </row>
    <row r="2957" spans="8:13">
      <c r="H2957" s="614"/>
      <c r="I2957" s="137"/>
      <c r="J2957" s="136"/>
      <c r="K2957" s="136"/>
      <c r="L2957" s="138"/>
      <c r="M2957" s="136"/>
    </row>
    <row r="2958" spans="8:13">
      <c r="H2958" s="614"/>
      <c r="I2958" s="137"/>
      <c r="J2958" s="136"/>
      <c r="K2958" s="136"/>
      <c r="L2958" s="138"/>
      <c r="M2958" s="136"/>
    </row>
    <row r="2959" spans="8:13">
      <c r="H2959" s="614"/>
      <c r="I2959" s="137"/>
      <c r="J2959" s="136"/>
      <c r="K2959" s="136"/>
      <c r="L2959" s="138"/>
      <c r="M2959" s="136"/>
    </row>
    <row r="2960" spans="8:13">
      <c r="H2960" s="614"/>
      <c r="I2960" s="137"/>
      <c r="J2960" s="136"/>
      <c r="K2960" s="136"/>
      <c r="L2960" s="138"/>
      <c r="M2960" s="136"/>
    </row>
    <row r="2961" spans="8:13">
      <c r="H2961" s="614"/>
      <c r="I2961" s="137"/>
      <c r="J2961" s="136"/>
      <c r="K2961" s="136"/>
      <c r="L2961" s="138"/>
      <c r="M2961" s="136"/>
    </row>
    <row r="2962" spans="8:13">
      <c r="H2962" s="614"/>
      <c r="I2962" s="137"/>
      <c r="J2962" s="136"/>
      <c r="K2962" s="136"/>
      <c r="L2962" s="138"/>
      <c r="M2962" s="136"/>
    </row>
    <row r="2963" spans="8:13">
      <c r="H2963" s="614"/>
      <c r="I2963" s="137"/>
      <c r="J2963" s="136"/>
      <c r="K2963" s="136"/>
      <c r="L2963" s="138"/>
      <c r="M2963" s="136"/>
    </row>
    <row r="2964" spans="8:13">
      <c r="H2964" s="614"/>
      <c r="I2964" s="137"/>
      <c r="J2964" s="136"/>
      <c r="K2964" s="136"/>
      <c r="L2964" s="138"/>
      <c r="M2964" s="136"/>
    </row>
    <row r="2965" spans="8:13">
      <c r="H2965" s="614"/>
      <c r="I2965" s="137"/>
      <c r="J2965" s="136"/>
      <c r="K2965" s="136"/>
      <c r="L2965" s="138"/>
      <c r="M2965" s="136"/>
    </row>
    <row r="2966" spans="8:13">
      <c r="H2966" s="614"/>
      <c r="I2966" s="137"/>
      <c r="J2966" s="136"/>
      <c r="K2966" s="136"/>
      <c r="L2966" s="138"/>
      <c r="M2966" s="136"/>
    </row>
    <row r="2967" spans="8:13">
      <c r="H2967" s="614"/>
      <c r="I2967" s="137"/>
      <c r="J2967" s="136"/>
      <c r="K2967" s="136"/>
      <c r="L2967" s="138"/>
      <c r="M2967" s="136"/>
    </row>
    <row r="2968" spans="8:13">
      <c r="H2968" s="614"/>
      <c r="I2968" s="137"/>
      <c r="J2968" s="136"/>
      <c r="K2968" s="136"/>
      <c r="L2968" s="138"/>
      <c r="M2968" s="136"/>
    </row>
    <row r="2969" spans="8:13">
      <c r="H2969" s="614"/>
      <c r="I2969" s="137"/>
      <c r="J2969" s="136"/>
      <c r="K2969" s="136"/>
      <c r="L2969" s="138"/>
      <c r="M2969" s="136"/>
    </row>
    <row r="2970" spans="8:13">
      <c r="H2970" s="614"/>
      <c r="I2970" s="137"/>
      <c r="J2970" s="136"/>
      <c r="K2970" s="136"/>
      <c r="L2970" s="138"/>
      <c r="M2970" s="136"/>
    </row>
    <row r="2971" spans="8:13">
      <c r="H2971" s="614"/>
      <c r="I2971" s="137"/>
      <c r="J2971" s="136"/>
      <c r="K2971" s="136"/>
      <c r="L2971" s="138"/>
      <c r="M2971" s="136"/>
    </row>
    <row r="2972" spans="8:13">
      <c r="H2972" s="614"/>
      <c r="I2972" s="137"/>
      <c r="J2972" s="136"/>
      <c r="K2972" s="136"/>
      <c r="L2972" s="138"/>
      <c r="M2972" s="136"/>
    </row>
    <row r="2973" spans="8:13">
      <c r="H2973" s="614"/>
      <c r="I2973" s="137"/>
      <c r="J2973" s="136"/>
      <c r="K2973" s="136"/>
      <c r="L2973" s="138"/>
      <c r="M2973" s="136"/>
    </row>
    <row r="2974" spans="8:13">
      <c r="H2974" s="614"/>
      <c r="I2974" s="137"/>
      <c r="J2974" s="136"/>
      <c r="K2974" s="136"/>
      <c r="L2974" s="138"/>
      <c r="M2974" s="136"/>
    </row>
    <row r="2975" spans="8:13">
      <c r="H2975" s="614"/>
      <c r="I2975" s="137"/>
      <c r="J2975" s="136"/>
      <c r="K2975" s="136"/>
      <c r="L2975" s="138"/>
      <c r="M2975" s="136"/>
    </row>
    <row r="2976" spans="8:13">
      <c r="H2976" s="614"/>
      <c r="I2976" s="137"/>
      <c r="J2976" s="136"/>
      <c r="K2976" s="136"/>
      <c r="L2976" s="138"/>
      <c r="M2976" s="136"/>
    </row>
    <row r="2977" spans="8:13">
      <c r="H2977" s="614"/>
      <c r="I2977" s="137"/>
      <c r="J2977" s="136"/>
      <c r="K2977" s="136"/>
      <c r="L2977" s="138"/>
      <c r="M2977" s="136"/>
    </row>
    <row r="2978" spans="8:13">
      <c r="H2978" s="614"/>
      <c r="I2978" s="137"/>
      <c r="J2978" s="136"/>
      <c r="K2978" s="136"/>
      <c r="L2978" s="138"/>
      <c r="M2978" s="136"/>
    </row>
    <row r="2979" spans="8:13">
      <c r="H2979" s="614"/>
      <c r="I2979" s="137"/>
      <c r="J2979" s="136"/>
      <c r="K2979" s="136"/>
      <c r="L2979" s="138"/>
      <c r="M2979" s="136"/>
    </row>
    <row r="2980" spans="8:13">
      <c r="H2980" s="614"/>
      <c r="I2980" s="137"/>
      <c r="J2980" s="136"/>
      <c r="K2980" s="136"/>
      <c r="L2980" s="138"/>
      <c r="M2980" s="136"/>
    </row>
    <row r="2981" spans="8:13">
      <c r="H2981" s="614"/>
      <c r="I2981" s="137"/>
      <c r="J2981" s="136"/>
      <c r="K2981" s="136"/>
      <c r="L2981" s="138"/>
      <c r="M2981" s="136"/>
    </row>
    <row r="2982" spans="8:13">
      <c r="H2982" s="614"/>
      <c r="I2982" s="137"/>
      <c r="J2982" s="136"/>
      <c r="K2982" s="136"/>
      <c r="L2982" s="138"/>
      <c r="M2982" s="136"/>
    </row>
    <row r="2983" spans="8:13">
      <c r="H2983" s="614"/>
      <c r="I2983" s="137"/>
      <c r="J2983" s="136"/>
      <c r="K2983" s="136"/>
      <c r="L2983" s="138"/>
      <c r="M2983" s="136"/>
    </row>
    <row r="2984" spans="8:13">
      <c r="H2984" s="614"/>
      <c r="I2984" s="137"/>
      <c r="J2984" s="136"/>
      <c r="K2984" s="136"/>
      <c r="L2984" s="138"/>
      <c r="M2984" s="136"/>
    </row>
    <row r="2985" spans="8:13">
      <c r="H2985" s="614"/>
      <c r="I2985" s="137"/>
      <c r="J2985" s="136"/>
      <c r="K2985" s="136"/>
      <c r="L2985" s="138"/>
      <c r="M2985" s="136"/>
    </row>
    <row r="2986" spans="8:13">
      <c r="H2986" s="614"/>
      <c r="I2986" s="137"/>
      <c r="J2986" s="136"/>
      <c r="K2986" s="136"/>
      <c r="L2986" s="138"/>
      <c r="M2986" s="136"/>
    </row>
    <row r="2987" spans="8:13">
      <c r="H2987" s="614"/>
      <c r="I2987" s="137"/>
      <c r="J2987" s="136"/>
      <c r="K2987" s="136"/>
      <c r="L2987" s="138"/>
      <c r="M2987" s="136"/>
    </row>
    <row r="2988" spans="8:13">
      <c r="H2988" s="614"/>
      <c r="I2988" s="137"/>
      <c r="J2988" s="136"/>
      <c r="K2988" s="136"/>
      <c r="L2988" s="138"/>
      <c r="M2988" s="136"/>
    </row>
    <row r="2989" spans="8:13">
      <c r="H2989" s="614"/>
      <c r="I2989" s="137"/>
      <c r="J2989" s="136"/>
      <c r="K2989" s="136"/>
      <c r="L2989" s="138"/>
      <c r="M2989" s="136"/>
    </row>
    <row r="2990" spans="8:13">
      <c r="H2990" s="614"/>
      <c r="I2990" s="137"/>
      <c r="J2990" s="136"/>
      <c r="K2990" s="136"/>
      <c r="L2990" s="138"/>
      <c r="M2990" s="136"/>
    </row>
    <row r="2991" spans="8:13">
      <c r="H2991" s="614"/>
      <c r="I2991" s="137"/>
      <c r="J2991" s="136"/>
      <c r="K2991" s="136"/>
      <c r="L2991" s="138"/>
      <c r="M2991" s="136"/>
    </row>
    <row r="2992" spans="8:13">
      <c r="H2992" s="614"/>
      <c r="I2992" s="137"/>
      <c r="J2992" s="136"/>
      <c r="K2992" s="136"/>
      <c r="L2992" s="138"/>
      <c r="M2992" s="136"/>
    </row>
    <row r="2993" spans="8:13">
      <c r="H2993" s="614"/>
      <c r="I2993" s="137"/>
      <c r="J2993" s="136"/>
      <c r="K2993" s="136"/>
      <c r="L2993" s="138"/>
      <c r="M2993" s="136"/>
    </row>
    <row r="2994" spans="8:13">
      <c r="H2994" s="614"/>
      <c r="I2994" s="137"/>
      <c r="J2994" s="136"/>
      <c r="K2994" s="136"/>
      <c r="L2994" s="138"/>
      <c r="M2994" s="136"/>
    </row>
    <row r="2995" spans="8:13">
      <c r="H2995" s="614"/>
      <c r="I2995" s="137"/>
      <c r="J2995" s="136"/>
      <c r="K2995" s="136"/>
      <c r="L2995" s="138"/>
      <c r="M2995" s="136"/>
    </row>
    <row r="2996" spans="8:13">
      <c r="H2996" s="614"/>
      <c r="I2996" s="137"/>
      <c r="J2996" s="136"/>
      <c r="K2996" s="136"/>
      <c r="L2996" s="138"/>
      <c r="M2996" s="136"/>
    </row>
    <row r="2997" spans="8:13">
      <c r="H2997" s="614"/>
      <c r="I2997" s="137"/>
      <c r="J2997" s="136"/>
      <c r="K2997" s="136"/>
      <c r="L2997" s="138"/>
      <c r="M2997" s="136"/>
    </row>
    <row r="2998" spans="8:13">
      <c r="H2998" s="614"/>
      <c r="I2998" s="137"/>
      <c r="J2998" s="136"/>
      <c r="K2998" s="136"/>
      <c r="L2998" s="138"/>
      <c r="M2998" s="136"/>
    </row>
    <row r="2999" spans="8:13">
      <c r="H2999" s="614"/>
      <c r="I2999" s="137"/>
      <c r="J2999" s="136"/>
      <c r="K2999" s="136"/>
      <c r="L2999" s="138"/>
      <c r="M2999" s="136"/>
    </row>
    <row r="3000" spans="8:13">
      <c r="H3000" s="614"/>
      <c r="I3000" s="137"/>
      <c r="J3000" s="136"/>
      <c r="K3000" s="136"/>
      <c r="L3000" s="138"/>
      <c r="M3000" s="136"/>
    </row>
    <row r="3001" spans="8:13">
      <c r="H3001" s="614"/>
      <c r="I3001" s="137"/>
      <c r="J3001" s="136"/>
      <c r="K3001" s="136"/>
      <c r="L3001" s="138"/>
      <c r="M3001" s="136"/>
    </row>
    <row r="3002" spans="8:13">
      <c r="H3002" s="614"/>
      <c r="I3002" s="137"/>
      <c r="J3002" s="136"/>
      <c r="K3002" s="136"/>
      <c r="L3002" s="138"/>
      <c r="M3002" s="136"/>
    </row>
    <row r="3003" spans="8:13">
      <c r="H3003" s="614"/>
      <c r="I3003" s="137"/>
      <c r="J3003" s="136"/>
      <c r="K3003" s="136"/>
      <c r="L3003" s="138"/>
      <c r="M3003" s="136"/>
    </row>
    <row r="3004" spans="8:13">
      <c r="H3004" s="614"/>
      <c r="I3004" s="137"/>
      <c r="J3004" s="136"/>
      <c r="K3004" s="136"/>
      <c r="L3004" s="138"/>
      <c r="M3004" s="136"/>
    </row>
    <row r="3005" spans="8:13">
      <c r="H3005" s="614"/>
      <c r="I3005" s="137"/>
      <c r="J3005" s="136"/>
      <c r="K3005" s="136"/>
      <c r="L3005" s="138"/>
      <c r="M3005" s="136"/>
    </row>
    <row r="3006" spans="8:13">
      <c r="H3006" s="614"/>
      <c r="I3006" s="137"/>
      <c r="J3006" s="136"/>
      <c r="K3006" s="136"/>
      <c r="L3006" s="138"/>
      <c r="M3006" s="136"/>
    </row>
    <row r="3007" spans="8:13">
      <c r="H3007" s="614"/>
      <c r="I3007" s="137"/>
      <c r="J3007" s="136"/>
      <c r="K3007" s="136"/>
      <c r="L3007" s="138"/>
      <c r="M3007" s="136"/>
    </row>
    <row r="3008" spans="8:13">
      <c r="H3008" s="614"/>
      <c r="I3008" s="137"/>
      <c r="J3008" s="136"/>
      <c r="K3008" s="136"/>
      <c r="L3008" s="138"/>
      <c r="M3008" s="136"/>
    </row>
    <row r="3009" spans="8:13">
      <c r="H3009" s="614"/>
      <c r="I3009" s="137"/>
      <c r="J3009" s="136"/>
      <c r="K3009" s="136"/>
      <c r="L3009" s="138"/>
      <c r="M3009" s="136"/>
    </row>
    <row r="3010" spans="8:13">
      <c r="H3010" s="614"/>
      <c r="I3010" s="137"/>
      <c r="J3010" s="136"/>
      <c r="K3010" s="136"/>
      <c r="L3010" s="138"/>
      <c r="M3010" s="136"/>
    </row>
    <row r="3011" spans="8:13">
      <c r="H3011" s="614"/>
      <c r="I3011" s="137"/>
      <c r="J3011" s="136"/>
      <c r="K3011" s="136"/>
      <c r="L3011" s="138"/>
      <c r="M3011" s="136"/>
    </row>
    <row r="3012" spans="8:13">
      <c r="H3012" s="614"/>
      <c r="I3012" s="137"/>
      <c r="J3012" s="136"/>
      <c r="K3012" s="136"/>
      <c r="L3012" s="138"/>
      <c r="M3012" s="136"/>
    </row>
    <row r="3013" spans="8:13">
      <c r="H3013" s="614"/>
      <c r="I3013" s="137"/>
      <c r="J3013" s="136"/>
      <c r="K3013" s="136"/>
      <c r="L3013" s="138"/>
      <c r="M3013" s="136"/>
    </row>
    <row r="3014" spans="8:13">
      <c r="H3014" s="614"/>
      <c r="I3014" s="137"/>
      <c r="J3014" s="136"/>
      <c r="K3014" s="136"/>
      <c r="L3014" s="138"/>
      <c r="M3014" s="136"/>
    </row>
    <row r="3015" spans="8:13">
      <c r="H3015" s="614"/>
      <c r="I3015" s="137"/>
      <c r="J3015" s="136"/>
      <c r="K3015" s="136"/>
      <c r="L3015" s="138"/>
      <c r="M3015" s="136"/>
    </row>
    <row r="3016" spans="8:13">
      <c r="H3016" s="614"/>
      <c r="I3016" s="137"/>
      <c r="J3016" s="136"/>
      <c r="K3016" s="136"/>
      <c r="L3016" s="138"/>
      <c r="M3016" s="136"/>
    </row>
    <row r="3017" spans="8:13">
      <c r="H3017" s="614"/>
      <c r="I3017" s="137"/>
      <c r="J3017" s="136"/>
      <c r="K3017" s="136"/>
      <c r="L3017" s="138"/>
      <c r="M3017" s="136"/>
    </row>
    <row r="3018" spans="8:13">
      <c r="H3018" s="614"/>
      <c r="I3018" s="137"/>
      <c r="J3018" s="136"/>
      <c r="K3018" s="136"/>
      <c r="L3018" s="138"/>
      <c r="M3018" s="136"/>
    </row>
    <row r="3019" spans="8:13">
      <c r="H3019" s="614"/>
      <c r="I3019" s="137"/>
      <c r="J3019" s="136"/>
      <c r="K3019" s="136"/>
      <c r="L3019" s="138"/>
      <c r="M3019" s="136"/>
    </row>
    <row r="3020" spans="8:13">
      <c r="H3020" s="614"/>
      <c r="I3020" s="137"/>
      <c r="J3020" s="136"/>
      <c r="K3020" s="136"/>
      <c r="L3020" s="138"/>
      <c r="M3020" s="136"/>
    </row>
    <row r="3021" spans="8:13">
      <c r="H3021" s="614"/>
      <c r="I3021" s="137"/>
      <c r="J3021" s="136"/>
      <c r="K3021" s="136"/>
      <c r="L3021" s="138"/>
      <c r="M3021" s="136"/>
    </row>
    <row r="3022" spans="8:13">
      <c r="H3022" s="614"/>
      <c r="I3022" s="137"/>
      <c r="J3022" s="136"/>
      <c r="K3022" s="136"/>
      <c r="L3022" s="138"/>
      <c r="M3022" s="136"/>
    </row>
    <row r="3023" spans="8:13">
      <c r="H3023" s="614"/>
      <c r="I3023" s="137"/>
      <c r="J3023" s="136"/>
      <c r="K3023" s="136"/>
      <c r="L3023" s="138"/>
      <c r="M3023" s="136"/>
    </row>
    <row r="3024" spans="8:13">
      <c r="H3024" s="614"/>
      <c r="I3024" s="137"/>
      <c r="J3024" s="136"/>
      <c r="K3024" s="136"/>
      <c r="L3024" s="138"/>
      <c r="M3024" s="136"/>
    </row>
    <row r="3025" spans="8:13">
      <c r="H3025" s="614"/>
      <c r="I3025" s="137"/>
      <c r="J3025" s="136"/>
      <c r="K3025" s="136"/>
      <c r="L3025" s="138"/>
      <c r="M3025" s="136"/>
    </row>
    <row r="3026" spans="8:13">
      <c r="H3026" s="614"/>
      <c r="I3026" s="137"/>
      <c r="J3026" s="136"/>
      <c r="K3026" s="136"/>
      <c r="L3026" s="138"/>
      <c r="M3026" s="136"/>
    </row>
    <row r="3027" spans="8:13">
      <c r="H3027" s="614"/>
      <c r="I3027" s="137"/>
      <c r="J3027" s="136"/>
      <c r="K3027" s="136"/>
      <c r="L3027" s="138"/>
      <c r="M3027" s="136"/>
    </row>
    <row r="3028" spans="8:13">
      <c r="H3028" s="614"/>
      <c r="I3028" s="137"/>
      <c r="J3028" s="136"/>
      <c r="K3028" s="136"/>
      <c r="L3028" s="138"/>
      <c r="M3028" s="136"/>
    </row>
    <row r="3029" spans="8:13">
      <c r="H3029" s="614"/>
      <c r="I3029" s="137"/>
      <c r="J3029" s="136"/>
      <c r="K3029" s="136"/>
      <c r="L3029" s="138"/>
      <c r="M3029" s="136"/>
    </row>
    <row r="3030" spans="8:13">
      <c r="H3030" s="614"/>
      <c r="I3030" s="137"/>
      <c r="J3030" s="136"/>
      <c r="K3030" s="136"/>
      <c r="L3030" s="138"/>
      <c r="M3030" s="136"/>
    </row>
    <row r="3031" spans="8:13">
      <c r="H3031" s="614"/>
      <c r="I3031" s="137"/>
      <c r="J3031" s="136"/>
      <c r="K3031" s="136"/>
      <c r="L3031" s="138"/>
      <c r="M3031" s="136"/>
    </row>
    <row r="3032" spans="8:13">
      <c r="H3032" s="614"/>
      <c r="I3032" s="137"/>
      <c r="J3032" s="136"/>
      <c r="K3032" s="136"/>
      <c r="L3032" s="138"/>
      <c r="M3032" s="136"/>
    </row>
    <row r="3033" spans="8:13">
      <c r="H3033" s="614"/>
      <c r="I3033" s="137"/>
      <c r="J3033" s="136"/>
      <c r="K3033" s="136"/>
      <c r="L3033" s="138"/>
      <c r="M3033" s="136"/>
    </row>
    <row r="3034" spans="8:13">
      <c r="H3034" s="614"/>
      <c r="I3034" s="137"/>
      <c r="J3034" s="136"/>
      <c r="K3034" s="136"/>
      <c r="L3034" s="138"/>
      <c r="M3034" s="136"/>
    </row>
    <row r="3035" spans="8:13">
      <c r="H3035" s="614"/>
      <c r="I3035" s="137"/>
      <c r="J3035" s="136"/>
      <c r="K3035" s="136"/>
      <c r="L3035" s="138"/>
      <c r="M3035" s="136"/>
    </row>
    <row r="3036" spans="8:13">
      <c r="H3036" s="614"/>
      <c r="I3036" s="137"/>
      <c r="J3036" s="136"/>
      <c r="K3036" s="136"/>
      <c r="L3036" s="138"/>
      <c r="M3036" s="136"/>
    </row>
    <row r="3037" spans="8:13">
      <c r="H3037" s="614"/>
      <c r="I3037" s="137"/>
      <c r="J3037" s="136"/>
      <c r="K3037" s="136"/>
      <c r="L3037" s="138"/>
      <c r="M3037" s="136"/>
    </row>
    <row r="3038" spans="8:13">
      <c r="H3038" s="614"/>
      <c r="I3038" s="137"/>
      <c r="J3038" s="136"/>
      <c r="K3038" s="136"/>
      <c r="L3038" s="138"/>
      <c r="M3038" s="136"/>
    </row>
    <row r="3039" spans="8:13">
      <c r="H3039" s="614"/>
      <c r="I3039" s="137"/>
      <c r="J3039" s="136"/>
      <c r="K3039" s="136"/>
      <c r="L3039" s="138"/>
      <c r="M3039" s="136"/>
    </row>
    <row r="3040" spans="8:13">
      <c r="H3040" s="614"/>
      <c r="I3040" s="137"/>
      <c r="J3040" s="136"/>
      <c r="K3040" s="136"/>
      <c r="L3040" s="138"/>
      <c r="M3040" s="136"/>
    </row>
    <row r="3041" spans="8:13">
      <c r="H3041" s="614"/>
      <c r="I3041" s="137"/>
      <c r="J3041" s="136"/>
      <c r="K3041" s="136"/>
      <c r="L3041" s="138"/>
      <c r="M3041" s="136"/>
    </row>
    <row r="3042" spans="8:13">
      <c r="H3042" s="614"/>
      <c r="I3042" s="137"/>
      <c r="J3042" s="136"/>
      <c r="K3042" s="136"/>
      <c r="L3042" s="138"/>
      <c r="M3042" s="136"/>
    </row>
    <row r="3043" spans="8:13">
      <c r="H3043" s="614"/>
      <c r="I3043" s="137"/>
      <c r="J3043" s="136"/>
      <c r="K3043" s="136"/>
      <c r="L3043" s="138"/>
      <c r="M3043" s="136"/>
    </row>
    <row r="3044" spans="8:13">
      <c r="H3044" s="614"/>
      <c r="I3044" s="137"/>
      <c r="J3044" s="136"/>
      <c r="K3044" s="136"/>
      <c r="L3044" s="138"/>
      <c r="M3044" s="136"/>
    </row>
    <row r="3045" spans="8:13">
      <c r="H3045" s="614"/>
      <c r="I3045" s="137"/>
      <c r="J3045" s="136"/>
      <c r="K3045" s="136"/>
      <c r="L3045" s="138"/>
      <c r="M3045" s="136"/>
    </row>
    <row r="3046" spans="8:13">
      <c r="H3046" s="614"/>
      <c r="I3046" s="137"/>
      <c r="J3046" s="136"/>
      <c r="K3046" s="136"/>
      <c r="L3046" s="138"/>
      <c r="M3046" s="136"/>
    </row>
    <row r="3047" spans="8:13">
      <c r="H3047" s="614"/>
      <c r="I3047" s="137"/>
      <c r="J3047" s="136"/>
      <c r="K3047" s="136"/>
      <c r="L3047" s="138"/>
      <c r="M3047" s="136"/>
    </row>
    <row r="3048" spans="8:13">
      <c r="H3048" s="614"/>
      <c r="I3048" s="137"/>
      <c r="J3048" s="136"/>
      <c r="K3048" s="136"/>
      <c r="L3048" s="138"/>
      <c r="M3048" s="136"/>
    </row>
    <row r="3049" spans="8:13">
      <c r="H3049" s="614"/>
      <c r="I3049" s="137"/>
      <c r="J3049" s="136"/>
      <c r="K3049" s="136"/>
      <c r="L3049" s="138"/>
      <c r="M3049" s="136"/>
    </row>
    <row r="3050" spans="8:13">
      <c r="H3050" s="614"/>
      <c r="I3050" s="137"/>
      <c r="J3050" s="136"/>
      <c r="K3050" s="136"/>
      <c r="L3050" s="138"/>
      <c r="M3050" s="136"/>
    </row>
    <row r="3051" spans="8:13">
      <c r="H3051" s="614"/>
      <c r="I3051" s="137"/>
      <c r="J3051" s="136"/>
      <c r="K3051" s="136"/>
      <c r="L3051" s="138"/>
      <c r="M3051" s="136"/>
    </row>
    <row r="3052" spans="8:13">
      <c r="H3052" s="614"/>
      <c r="I3052" s="137"/>
      <c r="J3052" s="136"/>
      <c r="K3052" s="136"/>
      <c r="L3052" s="138"/>
      <c r="M3052" s="136"/>
    </row>
    <row r="3053" spans="8:13">
      <c r="H3053" s="614"/>
      <c r="I3053" s="137"/>
      <c r="J3053" s="136"/>
      <c r="K3053" s="136"/>
      <c r="L3053" s="138"/>
      <c r="M3053" s="136"/>
    </row>
    <row r="3054" spans="8:13">
      <c r="H3054" s="614"/>
      <c r="I3054" s="137"/>
      <c r="J3054" s="136"/>
      <c r="K3054" s="136"/>
      <c r="L3054" s="138"/>
      <c r="M3054" s="136"/>
    </row>
    <row r="3055" spans="8:13">
      <c r="H3055" s="614"/>
      <c r="I3055" s="137"/>
      <c r="J3055" s="136"/>
      <c r="K3055" s="136"/>
      <c r="L3055" s="138"/>
      <c r="M3055" s="136"/>
    </row>
    <row r="3056" spans="8:13">
      <c r="H3056" s="614"/>
      <c r="I3056" s="137"/>
      <c r="J3056" s="136"/>
      <c r="K3056" s="136"/>
      <c r="L3056" s="138"/>
      <c r="M3056" s="136"/>
    </row>
    <row r="3057" spans="8:13">
      <c r="H3057" s="614"/>
      <c r="I3057" s="137"/>
      <c r="J3057" s="136"/>
      <c r="K3057" s="136"/>
      <c r="L3057" s="138"/>
      <c r="M3057" s="136"/>
    </row>
    <row r="3058" spans="8:13">
      <c r="H3058" s="614"/>
      <c r="I3058" s="137"/>
      <c r="J3058" s="136"/>
      <c r="K3058" s="136"/>
      <c r="L3058" s="138"/>
      <c r="M3058" s="136"/>
    </row>
    <row r="3059" spans="8:13">
      <c r="H3059" s="614"/>
      <c r="I3059" s="137"/>
      <c r="J3059" s="136"/>
      <c r="K3059" s="136"/>
      <c r="L3059" s="138"/>
      <c r="M3059" s="136"/>
    </row>
    <row r="3060" spans="8:13">
      <c r="H3060" s="614"/>
      <c r="I3060" s="137"/>
      <c r="J3060" s="136"/>
      <c r="K3060" s="136"/>
      <c r="L3060" s="138"/>
      <c r="M3060" s="136"/>
    </row>
    <row r="3061" spans="8:13">
      <c r="H3061" s="614"/>
      <c r="I3061" s="137"/>
      <c r="J3061" s="136"/>
      <c r="K3061" s="136"/>
      <c r="L3061" s="138"/>
      <c r="M3061" s="136"/>
    </row>
    <row r="3062" spans="8:13">
      <c r="H3062" s="614"/>
      <c r="I3062" s="137"/>
      <c r="J3062" s="136"/>
      <c r="K3062" s="136"/>
      <c r="L3062" s="138"/>
      <c r="M3062" s="136"/>
    </row>
    <row r="3063" spans="8:13">
      <c r="H3063" s="614"/>
      <c r="I3063" s="137"/>
      <c r="J3063" s="136"/>
      <c r="K3063" s="136"/>
      <c r="L3063" s="138"/>
      <c r="M3063" s="136"/>
    </row>
    <row r="3064" spans="8:13">
      <c r="H3064" s="614"/>
      <c r="I3064" s="137"/>
      <c r="J3064" s="136"/>
      <c r="K3064" s="136"/>
      <c r="L3064" s="138"/>
      <c r="M3064" s="136"/>
    </row>
    <row r="3065" spans="8:13">
      <c r="H3065" s="614"/>
      <c r="I3065" s="137"/>
      <c r="J3065" s="136"/>
      <c r="K3065" s="136"/>
      <c r="L3065" s="138"/>
      <c r="M3065" s="136"/>
    </row>
    <row r="3066" spans="8:13">
      <c r="H3066" s="614"/>
      <c r="I3066" s="137"/>
      <c r="J3066" s="136"/>
      <c r="K3066" s="136"/>
      <c r="L3066" s="138"/>
      <c r="M3066" s="136"/>
    </row>
    <row r="3067" spans="8:13">
      <c r="H3067" s="614"/>
      <c r="I3067" s="137"/>
      <c r="J3067" s="136"/>
      <c r="K3067" s="136"/>
      <c r="L3067" s="138"/>
      <c r="M3067" s="136"/>
    </row>
    <row r="3068" spans="8:13">
      <c r="H3068" s="614"/>
      <c r="I3068" s="137"/>
      <c r="J3068" s="136"/>
      <c r="K3068" s="136"/>
      <c r="L3068" s="138"/>
      <c r="M3068" s="136"/>
    </row>
    <row r="3069" spans="8:13">
      <c r="H3069" s="614"/>
      <c r="I3069" s="137"/>
      <c r="J3069" s="136"/>
      <c r="K3069" s="136"/>
      <c r="L3069" s="138"/>
      <c r="M3069" s="136"/>
    </row>
    <row r="3070" spans="8:13">
      <c r="H3070" s="614"/>
      <c r="I3070" s="137"/>
      <c r="J3070" s="136"/>
      <c r="K3070" s="136"/>
      <c r="L3070" s="138"/>
      <c r="M3070" s="136"/>
    </row>
    <row r="3071" spans="8:13">
      <c r="H3071" s="614"/>
      <c r="I3071" s="137"/>
      <c r="J3071" s="136"/>
      <c r="K3071" s="136"/>
      <c r="L3071" s="138"/>
      <c r="M3071" s="136"/>
    </row>
    <row r="3072" spans="8:13">
      <c r="H3072" s="614"/>
      <c r="I3072" s="137"/>
      <c r="J3072" s="136"/>
      <c r="K3072" s="136"/>
      <c r="L3072" s="138"/>
      <c r="M3072" s="136"/>
    </row>
    <row r="3073" spans="8:13">
      <c r="H3073" s="614"/>
      <c r="I3073" s="137"/>
      <c r="J3073" s="136"/>
      <c r="K3073" s="136"/>
      <c r="L3073" s="138"/>
      <c r="M3073" s="136"/>
    </row>
    <row r="3074" spans="8:13">
      <c r="H3074" s="614"/>
      <c r="I3074" s="137"/>
      <c r="J3074" s="136"/>
      <c r="K3074" s="136"/>
      <c r="L3074" s="138"/>
      <c r="M3074" s="136"/>
    </row>
    <row r="3075" spans="8:13">
      <c r="H3075" s="614"/>
      <c r="I3075" s="137"/>
      <c r="J3075" s="136"/>
      <c r="K3075" s="136"/>
      <c r="L3075" s="138"/>
      <c r="M3075" s="136"/>
    </row>
    <row r="3076" spans="8:13">
      <c r="H3076" s="614"/>
      <c r="I3076" s="137"/>
      <c r="J3076" s="136"/>
      <c r="K3076" s="136"/>
      <c r="L3076" s="138"/>
      <c r="M3076" s="136"/>
    </row>
    <row r="3077" spans="8:13">
      <c r="H3077" s="614"/>
      <c r="I3077" s="137"/>
      <c r="J3077" s="136"/>
      <c r="K3077" s="136"/>
      <c r="L3077" s="138"/>
      <c r="M3077" s="136"/>
    </row>
    <row r="3078" spans="8:13">
      <c r="H3078" s="614"/>
      <c r="I3078" s="137"/>
      <c r="J3078" s="136"/>
      <c r="K3078" s="136"/>
      <c r="L3078" s="138"/>
      <c r="M3078" s="136"/>
    </row>
    <row r="3079" spans="8:13">
      <c r="H3079" s="614"/>
      <c r="I3079" s="137"/>
      <c r="J3079" s="136"/>
      <c r="K3079" s="136"/>
      <c r="L3079" s="138"/>
      <c r="M3079" s="136"/>
    </row>
    <row r="3080" spans="8:13">
      <c r="H3080" s="614"/>
      <c r="I3080" s="137"/>
      <c r="J3080" s="136"/>
      <c r="K3080" s="136"/>
      <c r="L3080" s="138"/>
      <c r="M3080" s="136"/>
    </row>
    <row r="3081" spans="8:13">
      <c r="H3081" s="614"/>
      <c r="I3081" s="137"/>
      <c r="J3081" s="136"/>
      <c r="K3081" s="136"/>
      <c r="L3081" s="138"/>
      <c r="M3081" s="136"/>
    </row>
    <row r="3082" spans="8:13">
      <c r="H3082" s="614"/>
      <c r="I3082" s="137"/>
      <c r="J3082" s="136"/>
      <c r="K3082" s="136"/>
      <c r="L3082" s="138"/>
      <c r="M3082" s="136"/>
    </row>
    <row r="3083" spans="8:13">
      <c r="H3083" s="614"/>
      <c r="I3083" s="137"/>
      <c r="J3083" s="136"/>
      <c r="K3083" s="136"/>
      <c r="L3083" s="138"/>
      <c r="M3083" s="136"/>
    </row>
    <row r="3084" spans="8:13">
      <c r="H3084" s="614"/>
      <c r="I3084" s="137"/>
      <c r="J3084" s="136"/>
      <c r="K3084" s="136"/>
      <c r="L3084" s="138"/>
      <c r="M3084" s="136"/>
    </row>
    <row r="3085" spans="8:13">
      <c r="H3085" s="614"/>
      <c r="I3085" s="137"/>
      <c r="J3085" s="136"/>
      <c r="K3085" s="136"/>
      <c r="L3085" s="138"/>
      <c r="M3085" s="136"/>
    </row>
    <row r="3086" spans="8:13">
      <c r="H3086" s="614"/>
      <c r="I3086" s="137"/>
      <c r="J3086" s="136"/>
      <c r="K3086" s="136"/>
      <c r="L3086" s="138"/>
      <c r="M3086" s="136"/>
    </row>
    <row r="3087" spans="8:13">
      <c r="H3087" s="614"/>
      <c r="I3087" s="137"/>
      <c r="J3087" s="136"/>
      <c r="K3087" s="136"/>
      <c r="L3087" s="138"/>
      <c r="M3087" s="136"/>
    </row>
    <row r="3088" spans="8:13">
      <c r="H3088" s="614"/>
      <c r="I3088" s="137"/>
      <c r="J3088" s="136"/>
      <c r="K3088" s="136"/>
      <c r="L3088" s="138"/>
      <c r="M3088" s="136"/>
    </row>
    <row r="3089" spans="8:13">
      <c r="H3089" s="614"/>
      <c r="I3089" s="137"/>
      <c r="J3089" s="136"/>
      <c r="K3089" s="136"/>
      <c r="L3089" s="138"/>
      <c r="M3089" s="136"/>
    </row>
    <row r="3090" spans="8:13">
      <c r="H3090" s="614"/>
      <c r="I3090" s="137"/>
      <c r="J3090" s="136"/>
      <c r="K3090" s="136"/>
      <c r="L3090" s="138"/>
      <c r="M3090" s="136"/>
    </row>
    <row r="3091" spans="8:13">
      <c r="H3091" s="614"/>
      <c r="I3091" s="137"/>
      <c r="J3091" s="136"/>
      <c r="K3091" s="136"/>
      <c r="L3091" s="138"/>
      <c r="M3091" s="136"/>
    </row>
    <row r="3092" spans="8:13">
      <c r="H3092" s="614"/>
      <c r="I3092" s="137"/>
      <c r="J3092" s="136"/>
      <c r="K3092" s="136"/>
      <c r="L3092" s="138"/>
      <c r="M3092" s="136"/>
    </row>
    <row r="3093" spans="8:13">
      <c r="H3093" s="614"/>
      <c r="I3093" s="137"/>
      <c r="J3093" s="136"/>
      <c r="K3093" s="136"/>
      <c r="L3093" s="138"/>
      <c r="M3093" s="136"/>
    </row>
    <row r="3094" spans="8:13">
      <c r="H3094" s="614"/>
      <c r="I3094" s="137"/>
      <c r="J3094" s="136"/>
      <c r="K3094" s="136"/>
      <c r="L3094" s="138"/>
      <c r="M3094" s="136"/>
    </row>
    <row r="3095" spans="8:13">
      <c r="H3095" s="614"/>
      <c r="I3095" s="137"/>
      <c r="J3095" s="136"/>
      <c r="K3095" s="136"/>
      <c r="L3095" s="138"/>
      <c r="M3095" s="136"/>
    </row>
    <row r="3096" spans="8:13">
      <c r="H3096" s="614"/>
      <c r="I3096" s="137"/>
      <c r="J3096" s="136"/>
      <c r="K3096" s="136"/>
      <c r="L3096" s="138"/>
      <c r="M3096" s="136"/>
    </row>
    <row r="3097" spans="8:13">
      <c r="H3097" s="614"/>
      <c r="I3097" s="137"/>
      <c r="J3097" s="136"/>
      <c r="K3097" s="136"/>
      <c r="L3097" s="138"/>
      <c r="M3097" s="136"/>
    </row>
    <row r="3098" spans="8:13">
      <c r="H3098" s="614"/>
      <c r="I3098" s="137"/>
      <c r="J3098" s="136"/>
      <c r="K3098" s="136"/>
      <c r="L3098" s="138"/>
      <c r="M3098" s="136"/>
    </row>
    <row r="3099" spans="8:13">
      <c r="H3099" s="614"/>
      <c r="I3099" s="137"/>
      <c r="J3099" s="136"/>
      <c r="K3099" s="136"/>
      <c r="L3099" s="138"/>
      <c r="M3099" s="136"/>
    </row>
    <row r="3100" spans="8:13">
      <c r="H3100" s="614"/>
      <c r="I3100" s="137"/>
      <c r="J3100" s="136"/>
      <c r="K3100" s="136"/>
      <c r="L3100" s="138"/>
      <c r="M3100" s="136"/>
    </row>
    <row r="3101" spans="8:13">
      <c r="H3101" s="614"/>
      <c r="I3101" s="137"/>
      <c r="J3101" s="136"/>
      <c r="K3101" s="136"/>
      <c r="L3101" s="138"/>
      <c r="M3101" s="136"/>
    </row>
    <row r="3102" spans="8:13">
      <c r="H3102" s="614"/>
      <c r="I3102" s="137"/>
      <c r="J3102" s="136"/>
      <c r="K3102" s="136"/>
      <c r="L3102" s="138"/>
      <c r="M3102" s="136"/>
    </row>
    <row r="3103" spans="8:13">
      <c r="H3103" s="614"/>
      <c r="I3103" s="137"/>
      <c r="J3103" s="136"/>
      <c r="K3103" s="136"/>
      <c r="L3103" s="138"/>
      <c r="M3103" s="136"/>
    </row>
    <row r="3104" spans="8:13">
      <c r="H3104" s="614"/>
      <c r="I3104" s="137"/>
      <c r="J3104" s="136"/>
      <c r="K3104" s="136"/>
      <c r="L3104" s="138"/>
      <c r="M3104" s="136"/>
    </row>
    <row r="3105" spans="8:13">
      <c r="H3105" s="614"/>
      <c r="I3105" s="137"/>
      <c r="J3105" s="136"/>
      <c r="K3105" s="136"/>
      <c r="L3105" s="138"/>
      <c r="M3105" s="136"/>
    </row>
    <row r="3106" spans="8:13">
      <c r="H3106" s="614"/>
      <c r="I3106" s="137"/>
      <c r="J3106" s="136"/>
      <c r="K3106" s="136"/>
      <c r="L3106" s="138"/>
      <c r="M3106" s="136"/>
    </row>
    <row r="3107" spans="8:13">
      <c r="H3107" s="614"/>
      <c r="I3107" s="137"/>
      <c r="J3107" s="136"/>
      <c r="K3107" s="136"/>
      <c r="L3107" s="138"/>
      <c r="M3107" s="136"/>
    </row>
    <row r="3108" spans="8:13">
      <c r="H3108" s="614"/>
      <c r="I3108" s="137"/>
      <c r="J3108" s="136"/>
      <c r="K3108" s="136"/>
      <c r="L3108" s="138"/>
      <c r="M3108" s="136"/>
    </row>
    <row r="3109" spans="8:13">
      <c r="H3109" s="614"/>
      <c r="I3109" s="137"/>
      <c r="J3109" s="136"/>
      <c r="K3109" s="136"/>
      <c r="L3109" s="138"/>
      <c r="M3109" s="136"/>
    </row>
    <row r="3110" spans="8:13">
      <c r="H3110" s="614"/>
      <c r="I3110" s="137"/>
      <c r="J3110" s="136"/>
      <c r="K3110" s="136"/>
      <c r="L3110" s="138"/>
      <c r="M3110" s="136"/>
    </row>
    <row r="3111" spans="8:13">
      <c r="H3111" s="614"/>
      <c r="I3111" s="137"/>
      <c r="J3111" s="136"/>
      <c r="K3111" s="136"/>
      <c r="L3111" s="138"/>
      <c r="M3111" s="136"/>
    </row>
    <row r="3112" spans="8:13">
      <c r="H3112" s="614"/>
      <c r="I3112" s="137"/>
      <c r="J3112" s="136"/>
      <c r="K3112" s="136"/>
      <c r="L3112" s="138"/>
      <c r="M3112" s="136"/>
    </row>
    <row r="3113" spans="8:13">
      <c r="H3113" s="614"/>
      <c r="I3113" s="137"/>
      <c r="J3113" s="136"/>
      <c r="K3113" s="136"/>
      <c r="L3113" s="138"/>
      <c r="M3113" s="136"/>
    </row>
    <row r="3114" spans="8:13">
      <c r="H3114" s="614"/>
      <c r="I3114" s="137"/>
      <c r="J3114" s="136"/>
      <c r="K3114" s="136"/>
      <c r="L3114" s="138"/>
      <c r="M3114" s="136"/>
    </row>
    <row r="3115" spans="8:13">
      <c r="H3115" s="614"/>
      <c r="I3115" s="137"/>
      <c r="J3115" s="136"/>
      <c r="K3115" s="136"/>
      <c r="L3115" s="138"/>
      <c r="M3115" s="136"/>
    </row>
    <row r="3116" spans="8:13">
      <c r="H3116" s="614"/>
      <c r="I3116" s="137"/>
      <c r="J3116" s="136"/>
      <c r="K3116" s="136"/>
      <c r="L3116" s="138"/>
      <c r="M3116" s="136"/>
    </row>
    <row r="3117" spans="8:13">
      <c r="H3117" s="614"/>
      <c r="I3117" s="137"/>
      <c r="J3117" s="136"/>
      <c r="K3117" s="136"/>
      <c r="L3117" s="138"/>
      <c r="M3117" s="136"/>
    </row>
    <row r="3118" spans="8:13">
      <c r="H3118" s="614"/>
      <c r="I3118" s="137"/>
      <c r="J3118" s="136"/>
      <c r="K3118" s="136"/>
      <c r="L3118" s="138"/>
      <c r="M3118" s="136"/>
    </row>
    <row r="3119" spans="8:13">
      <c r="H3119" s="614"/>
      <c r="I3119" s="137"/>
      <c r="J3119" s="136"/>
      <c r="K3119" s="136"/>
      <c r="L3119" s="138"/>
      <c r="M3119" s="136"/>
    </row>
    <row r="3120" spans="8:13">
      <c r="H3120" s="614"/>
      <c r="I3120" s="137"/>
      <c r="J3120" s="136"/>
      <c r="K3120" s="136"/>
      <c r="L3120" s="138"/>
      <c r="M3120" s="136"/>
    </row>
    <row r="3121" spans="8:13">
      <c r="H3121" s="614"/>
      <c r="I3121" s="137"/>
      <c r="J3121" s="136"/>
      <c r="K3121" s="136"/>
      <c r="L3121" s="138"/>
      <c r="M3121" s="136"/>
    </row>
    <row r="3122" spans="8:13">
      <c r="H3122" s="614"/>
      <c r="I3122" s="137"/>
      <c r="J3122" s="136"/>
      <c r="K3122" s="136"/>
      <c r="L3122" s="138"/>
      <c r="M3122" s="136"/>
    </row>
    <row r="3123" spans="8:13">
      <c r="H3123" s="614"/>
      <c r="I3123" s="137"/>
      <c r="J3123" s="136"/>
      <c r="K3123" s="136"/>
      <c r="L3123" s="138"/>
      <c r="M3123" s="136"/>
    </row>
    <row r="3124" spans="8:13">
      <c r="H3124" s="614"/>
      <c r="I3124" s="137"/>
      <c r="J3124" s="136"/>
      <c r="K3124" s="136"/>
      <c r="L3124" s="138"/>
      <c r="M3124" s="136"/>
    </row>
    <row r="3125" spans="8:13">
      <c r="H3125" s="614"/>
      <c r="I3125" s="137"/>
      <c r="J3125" s="136"/>
      <c r="K3125" s="136"/>
      <c r="L3125" s="138"/>
      <c r="M3125" s="136"/>
    </row>
    <row r="3126" spans="8:13">
      <c r="H3126" s="614"/>
      <c r="I3126" s="137"/>
      <c r="J3126" s="136"/>
      <c r="K3126" s="136"/>
      <c r="L3126" s="138"/>
      <c r="M3126" s="136"/>
    </row>
    <row r="3127" spans="8:13">
      <c r="H3127" s="614"/>
      <c r="I3127" s="137"/>
      <c r="J3127" s="136"/>
      <c r="K3127" s="136"/>
      <c r="L3127" s="138"/>
      <c r="M3127" s="136"/>
    </row>
    <row r="3128" spans="8:13">
      <c r="H3128" s="614"/>
      <c r="I3128" s="137"/>
      <c r="J3128" s="136"/>
      <c r="K3128" s="136"/>
      <c r="L3128" s="138"/>
      <c r="M3128" s="136"/>
    </row>
    <row r="3129" spans="8:13">
      <c r="H3129" s="614"/>
      <c r="I3129" s="137"/>
      <c r="J3129" s="136"/>
      <c r="K3129" s="136"/>
      <c r="L3129" s="138"/>
      <c r="M3129" s="136"/>
    </row>
    <row r="3130" spans="8:13">
      <c r="H3130" s="614"/>
      <c r="I3130" s="137"/>
      <c r="J3130" s="136"/>
      <c r="K3130" s="136"/>
      <c r="L3130" s="138"/>
      <c r="M3130" s="136"/>
    </row>
    <row r="3131" spans="8:13">
      <c r="H3131" s="614"/>
      <c r="I3131" s="137"/>
      <c r="J3131" s="136"/>
      <c r="K3131" s="136"/>
      <c r="L3131" s="138"/>
      <c r="M3131" s="136"/>
    </row>
    <row r="3132" spans="8:13">
      <c r="H3132" s="614"/>
      <c r="I3132" s="137"/>
      <c r="J3132" s="136"/>
      <c r="K3132" s="136"/>
      <c r="L3132" s="138"/>
      <c r="M3132" s="136"/>
    </row>
    <row r="3133" spans="8:13">
      <c r="H3133" s="614"/>
      <c r="I3133" s="137"/>
      <c r="J3133" s="136"/>
      <c r="K3133" s="136"/>
      <c r="L3133" s="138"/>
      <c r="M3133" s="136"/>
    </row>
    <row r="3134" spans="8:13">
      <c r="H3134" s="614"/>
      <c r="I3134" s="137"/>
      <c r="J3134" s="136"/>
      <c r="K3134" s="136"/>
      <c r="L3134" s="138"/>
      <c r="M3134" s="136"/>
    </row>
    <row r="3135" spans="8:13">
      <c r="H3135" s="614"/>
      <c r="I3135" s="137"/>
      <c r="J3135" s="136"/>
      <c r="K3135" s="136"/>
      <c r="L3135" s="138"/>
      <c r="M3135" s="136"/>
    </row>
    <row r="3136" spans="8:13">
      <c r="H3136" s="614"/>
      <c r="I3136" s="137"/>
      <c r="J3136" s="136"/>
      <c r="K3136" s="136"/>
      <c r="L3136" s="138"/>
      <c r="M3136" s="136"/>
    </row>
    <row r="3137" spans="8:13">
      <c r="H3137" s="614"/>
      <c r="I3137" s="137"/>
      <c r="J3137" s="136"/>
      <c r="K3137" s="136"/>
      <c r="L3137" s="138"/>
      <c r="M3137" s="136"/>
    </row>
    <row r="3138" spans="8:13">
      <c r="H3138" s="614"/>
      <c r="I3138" s="137"/>
      <c r="J3138" s="136"/>
      <c r="K3138" s="136"/>
      <c r="L3138" s="138"/>
      <c r="M3138" s="136"/>
    </row>
    <row r="3139" spans="8:13">
      <c r="H3139" s="614"/>
      <c r="I3139" s="137"/>
      <c r="J3139" s="136"/>
      <c r="K3139" s="136"/>
      <c r="L3139" s="138"/>
      <c r="M3139" s="136"/>
    </row>
    <row r="3140" spans="8:13">
      <c r="H3140" s="614"/>
      <c r="I3140" s="137"/>
      <c r="J3140" s="136"/>
      <c r="K3140" s="136"/>
      <c r="L3140" s="138"/>
      <c r="M3140" s="136"/>
    </row>
    <row r="3141" spans="8:13">
      <c r="H3141" s="614"/>
      <c r="I3141" s="137"/>
      <c r="J3141" s="136"/>
      <c r="K3141" s="136"/>
      <c r="L3141" s="138"/>
      <c r="M3141" s="136"/>
    </row>
    <row r="3142" spans="8:13">
      <c r="H3142" s="614"/>
      <c r="I3142" s="137"/>
      <c r="J3142" s="136"/>
      <c r="K3142" s="136"/>
      <c r="L3142" s="138"/>
      <c r="M3142" s="136"/>
    </row>
    <row r="3143" spans="8:13">
      <c r="H3143" s="614"/>
      <c r="I3143" s="137"/>
      <c r="J3143" s="136"/>
      <c r="K3143" s="136"/>
      <c r="L3143" s="138"/>
      <c r="M3143" s="136"/>
    </row>
    <row r="3144" spans="8:13">
      <c r="H3144" s="614"/>
      <c r="I3144" s="137"/>
      <c r="J3144" s="136"/>
      <c r="K3144" s="136"/>
      <c r="L3144" s="138"/>
      <c r="M3144" s="136"/>
    </row>
    <row r="3145" spans="8:13">
      <c r="H3145" s="614"/>
      <c r="I3145" s="137"/>
      <c r="J3145" s="136"/>
      <c r="K3145" s="136"/>
      <c r="L3145" s="138"/>
      <c r="M3145" s="136"/>
    </row>
    <row r="3146" spans="8:13">
      <c r="H3146" s="614"/>
      <c r="I3146" s="137"/>
      <c r="J3146" s="136"/>
      <c r="K3146" s="136"/>
      <c r="L3146" s="138"/>
      <c r="M3146" s="136"/>
    </row>
    <row r="3147" spans="8:13">
      <c r="H3147" s="614"/>
      <c r="I3147" s="137"/>
      <c r="J3147" s="136"/>
      <c r="K3147" s="136"/>
      <c r="L3147" s="138"/>
      <c r="M3147" s="136"/>
    </row>
    <row r="3148" spans="8:13">
      <c r="H3148" s="614"/>
      <c r="I3148" s="137"/>
      <c r="J3148" s="136"/>
      <c r="K3148" s="136"/>
      <c r="L3148" s="138"/>
      <c r="M3148" s="136"/>
    </row>
    <row r="3149" spans="8:13">
      <c r="H3149" s="614"/>
      <c r="I3149" s="137"/>
      <c r="J3149" s="136"/>
      <c r="K3149" s="136"/>
      <c r="L3149" s="138"/>
      <c r="M3149" s="136"/>
    </row>
    <row r="3150" spans="8:13">
      <c r="H3150" s="614"/>
      <c r="I3150" s="137"/>
      <c r="J3150" s="136"/>
      <c r="K3150" s="136"/>
      <c r="L3150" s="138"/>
      <c r="M3150" s="136"/>
    </row>
    <row r="3151" spans="8:13">
      <c r="H3151" s="614"/>
      <c r="I3151" s="137"/>
      <c r="J3151" s="136"/>
      <c r="K3151" s="136"/>
      <c r="L3151" s="138"/>
      <c r="M3151" s="136"/>
    </row>
    <row r="3152" spans="8:13">
      <c r="H3152" s="614"/>
      <c r="I3152" s="137"/>
      <c r="J3152" s="136"/>
      <c r="K3152" s="136"/>
      <c r="L3152" s="138"/>
      <c r="M3152" s="136"/>
    </row>
    <row r="3153" spans="8:13">
      <c r="H3153" s="614"/>
      <c r="I3153" s="137"/>
      <c r="J3153" s="136"/>
      <c r="K3153" s="136"/>
      <c r="L3153" s="138"/>
      <c r="M3153" s="136"/>
    </row>
    <row r="3154" spans="8:13">
      <c r="H3154" s="614"/>
      <c r="I3154" s="137"/>
      <c r="J3154" s="136"/>
      <c r="K3154" s="136"/>
      <c r="L3154" s="138"/>
      <c r="M3154" s="136"/>
    </row>
    <row r="3155" spans="8:13">
      <c r="H3155" s="614"/>
      <c r="I3155" s="137"/>
      <c r="J3155" s="136"/>
      <c r="K3155" s="136"/>
      <c r="L3155" s="138"/>
      <c r="M3155" s="136"/>
    </row>
    <row r="3156" spans="8:13">
      <c r="H3156" s="614"/>
      <c r="I3156" s="137"/>
      <c r="J3156" s="136"/>
      <c r="K3156" s="136"/>
      <c r="L3156" s="138"/>
      <c r="M3156" s="136"/>
    </row>
    <row r="3157" spans="8:13">
      <c r="H3157" s="614"/>
      <c r="I3157" s="137"/>
      <c r="J3157" s="136"/>
      <c r="K3157" s="136"/>
      <c r="L3157" s="138"/>
      <c r="M3157" s="136"/>
    </row>
    <row r="3158" spans="8:13">
      <c r="H3158" s="614"/>
      <c r="I3158" s="137"/>
      <c r="J3158" s="136"/>
      <c r="K3158" s="136"/>
      <c r="L3158" s="138"/>
      <c r="M3158" s="136"/>
    </row>
    <row r="3159" spans="8:13">
      <c r="H3159" s="614"/>
      <c r="I3159" s="137"/>
      <c r="J3159" s="136"/>
      <c r="K3159" s="136"/>
      <c r="L3159" s="138"/>
      <c r="M3159" s="136"/>
    </row>
    <row r="3160" spans="8:13">
      <c r="H3160" s="614"/>
      <c r="I3160" s="137"/>
      <c r="J3160" s="136"/>
      <c r="K3160" s="136"/>
      <c r="L3160" s="138"/>
      <c r="M3160" s="136"/>
    </row>
    <row r="3161" spans="8:13">
      <c r="H3161" s="614"/>
      <c r="I3161" s="137"/>
      <c r="J3161" s="136"/>
      <c r="K3161" s="136"/>
      <c r="L3161" s="138"/>
      <c r="M3161" s="136"/>
    </row>
    <row r="3162" spans="8:13">
      <c r="H3162" s="614"/>
      <c r="I3162" s="137"/>
      <c r="J3162" s="136"/>
      <c r="K3162" s="136"/>
      <c r="L3162" s="138"/>
      <c r="M3162" s="136"/>
    </row>
    <row r="3163" spans="8:13">
      <c r="H3163" s="614"/>
      <c r="I3163" s="137"/>
      <c r="J3163" s="136"/>
      <c r="K3163" s="136"/>
      <c r="L3163" s="138"/>
      <c r="M3163" s="136"/>
    </row>
    <row r="3164" spans="8:13">
      <c r="H3164" s="614"/>
      <c r="I3164" s="137"/>
      <c r="J3164" s="136"/>
      <c r="K3164" s="136"/>
      <c r="L3164" s="138"/>
      <c r="M3164" s="136"/>
    </row>
    <row r="3165" spans="8:13">
      <c r="H3165" s="614"/>
      <c r="I3165" s="137"/>
      <c r="J3165" s="136"/>
      <c r="K3165" s="136"/>
      <c r="L3165" s="138"/>
      <c r="M3165" s="136"/>
    </row>
    <row r="3166" spans="8:13">
      <c r="H3166" s="614"/>
      <c r="I3166" s="137"/>
      <c r="J3166" s="136"/>
      <c r="K3166" s="136"/>
      <c r="L3166" s="138"/>
      <c r="M3166" s="136"/>
    </row>
    <row r="3167" spans="8:13">
      <c r="H3167" s="614"/>
      <c r="I3167" s="137"/>
      <c r="J3167" s="136"/>
      <c r="K3167" s="136"/>
      <c r="L3167" s="138"/>
      <c r="M3167" s="136"/>
    </row>
    <row r="3168" spans="8:13">
      <c r="H3168" s="614"/>
      <c r="I3168" s="137"/>
      <c r="J3168" s="136"/>
      <c r="K3168" s="136"/>
      <c r="L3168" s="138"/>
      <c r="M3168" s="136"/>
    </row>
    <row r="3169" spans="8:13">
      <c r="H3169" s="614"/>
      <c r="I3169" s="137"/>
      <c r="J3169" s="136"/>
      <c r="K3169" s="136"/>
      <c r="L3169" s="138"/>
      <c r="M3169" s="136"/>
    </row>
    <row r="3170" spans="8:13">
      <c r="H3170" s="614"/>
      <c r="I3170" s="137"/>
      <c r="J3170" s="136"/>
      <c r="K3170" s="136"/>
      <c r="L3170" s="138"/>
      <c r="M3170" s="136"/>
    </row>
    <row r="3171" spans="8:13">
      <c r="H3171" s="614"/>
      <c r="I3171" s="137"/>
      <c r="J3171" s="136"/>
      <c r="K3171" s="136"/>
      <c r="L3171" s="138"/>
      <c r="M3171" s="136"/>
    </row>
    <row r="3172" spans="8:13">
      <c r="H3172" s="614"/>
      <c r="I3172" s="137"/>
      <c r="J3172" s="136"/>
      <c r="K3172" s="136"/>
      <c r="L3172" s="138"/>
      <c r="M3172" s="136"/>
    </row>
    <row r="3173" spans="8:13">
      <c r="H3173" s="614"/>
      <c r="I3173" s="137"/>
      <c r="J3173" s="136"/>
      <c r="K3173" s="136"/>
      <c r="L3173" s="138"/>
      <c r="M3173" s="136"/>
    </row>
    <row r="3174" spans="8:13">
      <c r="H3174" s="614"/>
      <c r="I3174" s="137"/>
      <c r="J3174" s="136"/>
      <c r="K3174" s="136"/>
      <c r="L3174" s="138"/>
      <c r="M3174" s="136"/>
    </row>
    <row r="3175" spans="8:13">
      <c r="H3175" s="614"/>
      <c r="I3175" s="137"/>
      <c r="J3175" s="136"/>
      <c r="K3175" s="136"/>
      <c r="L3175" s="138"/>
      <c r="M3175" s="136"/>
    </row>
    <row r="3176" spans="8:13">
      <c r="H3176" s="614"/>
      <c r="I3176" s="137"/>
      <c r="J3176" s="136"/>
      <c r="K3176" s="136"/>
      <c r="L3176" s="138"/>
      <c r="M3176" s="136"/>
    </row>
    <row r="3177" spans="8:13">
      <c r="H3177" s="614"/>
      <c r="I3177" s="137"/>
      <c r="J3177" s="136"/>
      <c r="K3177" s="136"/>
      <c r="L3177" s="138"/>
      <c r="M3177" s="136"/>
    </row>
    <row r="3178" spans="8:13">
      <c r="H3178" s="614"/>
      <c r="I3178" s="137"/>
      <c r="J3178" s="136"/>
      <c r="K3178" s="136"/>
      <c r="L3178" s="138"/>
      <c r="M3178" s="136"/>
    </row>
    <row r="3179" spans="8:13">
      <c r="H3179" s="614"/>
      <c r="I3179" s="137"/>
      <c r="J3179" s="136"/>
      <c r="K3179" s="136"/>
      <c r="L3179" s="138"/>
      <c r="M3179" s="136"/>
    </row>
    <row r="3180" spans="8:13">
      <c r="H3180" s="614"/>
      <c r="I3180" s="137"/>
      <c r="J3180" s="136"/>
      <c r="K3180" s="136"/>
      <c r="L3180" s="138"/>
      <c r="M3180" s="136"/>
    </row>
    <row r="3181" spans="8:13">
      <c r="H3181" s="614"/>
      <c r="I3181" s="137"/>
      <c r="J3181" s="136"/>
      <c r="K3181" s="136"/>
      <c r="L3181" s="138"/>
      <c r="M3181" s="136"/>
    </row>
    <row r="3182" spans="8:13">
      <c r="H3182" s="614"/>
      <c r="I3182" s="137"/>
      <c r="J3182" s="136"/>
      <c r="K3182" s="136"/>
      <c r="L3182" s="138"/>
      <c r="M3182" s="136"/>
    </row>
    <row r="3183" spans="8:13">
      <c r="H3183" s="614"/>
      <c r="I3183" s="137"/>
      <c r="J3183" s="136"/>
      <c r="K3183" s="136"/>
      <c r="L3183" s="138"/>
      <c r="M3183" s="136"/>
    </row>
    <row r="3184" spans="8:13">
      <c r="H3184" s="614"/>
      <c r="I3184" s="137"/>
      <c r="J3184" s="136"/>
      <c r="K3184" s="136"/>
      <c r="L3184" s="138"/>
      <c r="M3184" s="136"/>
    </row>
    <row r="3185" spans="8:13">
      <c r="H3185" s="614"/>
      <c r="I3185" s="137"/>
      <c r="J3185" s="136"/>
      <c r="K3185" s="136"/>
      <c r="L3185" s="138"/>
      <c r="M3185" s="136"/>
    </row>
    <row r="3186" spans="8:13">
      <c r="H3186" s="614"/>
      <c r="I3186" s="137"/>
      <c r="J3186" s="136"/>
      <c r="K3186" s="136"/>
      <c r="L3186" s="138"/>
      <c r="M3186" s="136"/>
    </row>
    <row r="3187" spans="8:13">
      <c r="H3187" s="614"/>
      <c r="I3187" s="137"/>
      <c r="J3187" s="136"/>
      <c r="K3187" s="136"/>
      <c r="L3187" s="138"/>
      <c r="M3187" s="136"/>
    </row>
    <row r="3188" spans="8:13">
      <c r="H3188" s="614"/>
      <c r="I3188" s="137"/>
      <c r="J3188" s="136"/>
      <c r="K3188" s="136"/>
      <c r="L3188" s="138"/>
      <c r="M3188" s="136"/>
    </row>
    <row r="3189" spans="8:13">
      <c r="H3189" s="614"/>
      <c r="I3189" s="137"/>
      <c r="J3189" s="136"/>
      <c r="K3189" s="136"/>
      <c r="L3189" s="138"/>
      <c r="M3189" s="136"/>
    </row>
    <row r="3190" spans="8:13">
      <c r="H3190" s="614"/>
      <c r="I3190" s="137"/>
      <c r="J3190" s="136"/>
      <c r="K3190" s="136"/>
      <c r="L3190" s="138"/>
      <c r="M3190" s="136"/>
    </row>
    <row r="3191" spans="8:13">
      <c r="H3191" s="614"/>
      <c r="I3191" s="137"/>
      <c r="J3191" s="136"/>
      <c r="K3191" s="136"/>
      <c r="L3191" s="138"/>
      <c r="M3191" s="136"/>
    </row>
    <row r="3192" spans="8:13">
      <c r="H3192" s="614"/>
      <c r="I3192" s="137"/>
      <c r="J3192" s="136"/>
      <c r="K3192" s="136"/>
      <c r="L3192" s="138"/>
      <c r="M3192" s="136"/>
    </row>
    <row r="3193" spans="8:13">
      <c r="H3193" s="614"/>
      <c r="I3193" s="137"/>
      <c r="J3193" s="136"/>
      <c r="K3193" s="136"/>
      <c r="L3193" s="138"/>
      <c r="M3193" s="136"/>
    </row>
    <row r="3194" spans="8:13">
      <c r="H3194" s="614"/>
      <c r="I3194" s="137"/>
      <c r="J3194" s="136"/>
      <c r="K3194" s="136"/>
      <c r="L3194" s="138"/>
      <c r="M3194" s="136"/>
    </row>
    <row r="3195" spans="8:13">
      <c r="H3195" s="614"/>
      <c r="I3195" s="137"/>
      <c r="J3195" s="136"/>
      <c r="K3195" s="136"/>
      <c r="L3195" s="138"/>
      <c r="M3195" s="136"/>
    </row>
    <row r="3196" spans="8:13">
      <c r="H3196" s="614"/>
      <c r="I3196" s="137"/>
      <c r="J3196" s="136"/>
      <c r="K3196" s="136"/>
      <c r="L3196" s="138"/>
      <c r="M3196" s="136"/>
    </row>
    <row r="3197" spans="8:13">
      <c r="H3197" s="614"/>
      <c r="I3197" s="137"/>
      <c r="J3197" s="136"/>
      <c r="K3197" s="136"/>
      <c r="L3197" s="138"/>
      <c r="M3197" s="136"/>
    </row>
    <row r="3198" spans="8:13">
      <c r="H3198" s="614"/>
      <c r="I3198" s="137"/>
      <c r="J3198" s="136"/>
      <c r="K3198" s="136"/>
      <c r="L3198" s="138"/>
      <c r="M3198" s="136"/>
    </row>
    <row r="3199" spans="8:13">
      <c r="H3199" s="614"/>
      <c r="I3199" s="137"/>
      <c r="J3199" s="136"/>
      <c r="K3199" s="136"/>
      <c r="L3199" s="138"/>
      <c r="M3199" s="136"/>
    </row>
    <row r="3200" spans="8:13">
      <c r="H3200" s="614"/>
      <c r="I3200" s="137"/>
      <c r="J3200" s="136"/>
      <c r="K3200" s="136"/>
      <c r="L3200" s="138"/>
      <c r="M3200" s="136"/>
    </row>
    <row r="3201" spans="8:13">
      <c r="H3201" s="614"/>
      <c r="I3201" s="137"/>
      <c r="J3201" s="136"/>
      <c r="K3201" s="136"/>
      <c r="L3201" s="138"/>
      <c r="M3201" s="136"/>
    </row>
    <row r="3202" spans="8:13">
      <c r="H3202" s="614"/>
      <c r="I3202" s="137"/>
      <c r="J3202" s="136"/>
      <c r="K3202" s="136"/>
      <c r="L3202" s="138"/>
      <c r="M3202" s="136"/>
    </row>
    <row r="3203" spans="8:13">
      <c r="H3203" s="614"/>
      <c r="I3203" s="137"/>
      <c r="J3203" s="136"/>
      <c r="K3203" s="136"/>
      <c r="L3203" s="138"/>
      <c r="M3203" s="136"/>
    </row>
    <row r="3204" spans="8:13">
      <c r="H3204" s="614"/>
      <c r="I3204" s="137"/>
      <c r="J3204" s="136"/>
      <c r="K3204" s="136"/>
      <c r="L3204" s="138"/>
      <c r="M3204" s="136"/>
    </row>
    <row r="3205" spans="8:13">
      <c r="H3205" s="614"/>
      <c r="I3205" s="137"/>
      <c r="J3205" s="136"/>
      <c r="K3205" s="136"/>
      <c r="L3205" s="138"/>
      <c r="M3205" s="136"/>
    </row>
    <row r="3206" spans="8:13">
      <c r="H3206" s="614"/>
      <c r="I3206" s="137"/>
      <c r="J3206" s="136"/>
      <c r="K3206" s="136"/>
      <c r="L3206" s="138"/>
      <c r="M3206" s="136"/>
    </row>
    <row r="3207" spans="8:13">
      <c r="H3207" s="614"/>
      <c r="I3207" s="137"/>
      <c r="J3207" s="136"/>
      <c r="K3207" s="136"/>
      <c r="L3207" s="138"/>
      <c r="M3207" s="136"/>
    </row>
    <row r="3208" spans="8:13">
      <c r="H3208" s="614"/>
      <c r="I3208" s="137"/>
      <c r="J3208" s="136"/>
      <c r="K3208" s="136"/>
      <c r="L3208" s="138"/>
      <c r="M3208" s="136"/>
    </row>
    <row r="3209" spans="8:13">
      <c r="H3209" s="614"/>
      <c r="I3209" s="137"/>
      <c r="J3209" s="136"/>
      <c r="K3209" s="136"/>
      <c r="L3209" s="138"/>
      <c r="M3209" s="136"/>
    </row>
    <row r="3210" spans="8:13">
      <c r="H3210" s="614"/>
      <c r="I3210" s="137"/>
      <c r="J3210" s="136"/>
      <c r="K3210" s="136"/>
      <c r="L3210" s="138"/>
      <c r="M3210" s="136"/>
    </row>
    <row r="3211" spans="8:13">
      <c r="H3211" s="614"/>
      <c r="I3211" s="137"/>
      <c r="J3211" s="136"/>
      <c r="K3211" s="136"/>
      <c r="L3211" s="138"/>
      <c r="M3211" s="136"/>
    </row>
    <row r="3212" spans="8:13">
      <c r="H3212" s="614"/>
      <c r="I3212" s="137"/>
      <c r="J3212" s="136"/>
      <c r="K3212" s="136"/>
      <c r="L3212" s="138"/>
      <c r="M3212" s="136"/>
    </row>
    <row r="3213" spans="8:13">
      <c r="H3213" s="614"/>
      <c r="I3213" s="137"/>
      <c r="J3213" s="136"/>
      <c r="K3213" s="136"/>
      <c r="L3213" s="138"/>
      <c r="M3213" s="136"/>
    </row>
    <row r="3214" spans="8:13">
      <c r="H3214" s="614"/>
      <c r="I3214" s="137"/>
      <c r="J3214" s="136"/>
      <c r="K3214" s="136"/>
      <c r="L3214" s="138"/>
      <c r="M3214" s="136"/>
    </row>
    <row r="3215" spans="8:13">
      <c r="H3215" s="614"/>
      <c r="I3215" s="137"/>
      <c r="J3215" s="136"/>
      <c r="K3215" s="136"/>
      <c r="L3215" s="138"/>
      <c r="M3215" s="136"/>
    </row>
    <row r="3216" spans="8:13">
      <c r="H3216" s="614"/>
      <c r="I3216" s="137"/>
      <c r="J3216" s="136"/>
      <c r="K3216" s="136"/>
      <c r="L3216" s="138"/>
      <c r="M3216" s="136"/>
    </row>
    <row r="3217" spans="8:13">
      <c r="H3217" s="614"/>
      <c r="I3217" s="137"/>
      <c r="J3217" s="136"/>
      <c r="K3217" s="136"/>
      <c r="L3217" s="138"/>
      <c r="M3217" s="136"/>
    </row>
    <row r="3218" spans="8:13">
      <c r="H3218" s="614"/>
      <c r="I3218" s="137"/>
      <c r="J3218" s="136"/>
      <c r="K3218" s="136"/>
      <c r="L3218" s="138"/>
      <c r="M3218" s="136"/>
    </row>
    <row r="3219" spans="8:13">
      <c r="H3219" s="614"/>
      <c r="I3219" s="137"/>
      <c r="J3219" s="136"/>
      <c r="K3219" s="136"/>
      <c r="L3219" s="138"/>
      <c r="M3219" s="136"/>
    </row>
    <row r="3220" spans="8:13">
      <c r="H3220" s="614"/>
      <c r="I3220" s="137"/>
      <c r="J3220" s="136"/>
      <c r="K3220" s="136"/>
      <c r="L3220" s="138"/>
      <c r="M3220" s="136"/>
    </row>
    <row r="3221" spans="8:13">
      <c r="H3221" s="614"/>
      <c r="I3221" s="137"/>
      <c r="J3221" s="136"/>
      <c r="K3221" s="136"/>
      <c r="L3221" s="138"/>
      <c r="M3221" s="136"/>
    </row>
    <row r="3222" spans="8:13">
      <c r="H3222" s="614"/>
      <c r="I3222" s="137"/>
      <c r="J3222" s="136"/>
      <c r="K3222" s="136"/>
      <c r="L3222" s="138"/>
      <c r="M3222" s="136"/>
    </row>
    <row r="3223" spans="8:13">
      <c r="H3223" s="614"/>
      <c r="I3223" s="137"/>
      <c r="J3223" s="136"/>
      <c r="K3223" s="136"/>
      <c r="L3223" s="138"/>
      <c r="M3223" s="136"/>
    </row>
    <row r="3224" spans="8:13">
      <c r="H3224" s="614"/>
      <c r="I3224" s="137"/>
      <c r="J3224" s="136"/>
      <c r="K3224" s="136"/>
      <c r="L3224" s="138"/>
      <c r="M3224" s="136"/>
    </row>
    <row r="3225" spans="8:13">
      <c r="H3225" s="614"/>
      <c r="I3225" s="137"/>
      <c r="J3225" s="136"/>
      <c r="K3225" s="136"/>
      <c r="L3225" s="138"/>
      <c r="M3225" s="136"/>
    </row>
    <row r="3226" spans="8:13">
      <c r="H3226" s="614"/>
      <c r="I3226" s="137"/>
      <c r="J3226" s="136"/>
      <c r="K3226" s="136"/>
      <c r="L3226" s="138"/>
      <c r="M3226" s="136"/>
    </row>
    <row r="3227" spans="8:13">
      <c r="H3227" s="614"/>
      <c r="I3227" s="137"/>
      <c r="J3227" s="136"/>
      <c r="K3227" s="136"/>
      <c r="L3227" s="138"/>
      <c r="M3227" s="136"/>
    </row>
    <row r="3228" spans="8:13">
      <c r="H3228" s="614"/>
      <c r="I3228" s="137"/>
      <c r="J3228" s="136"/>
      <c r="K3228" s="136"/>
      <c r="L3228" s="138"/>
      <c r="M3228" s="136"/>
    </row>
    <row r="3229" spans="8:13">
      <c r="H3229" s="614"/>
      <c r="I3229" s="137"/>
      <c r="J3229" s="136"/>
      <c r="K3229" s="136"/>
      <c r="L3229" s="138"/>
      <c r="M3229" s="136"/>
    </row>
    <row r="3230" spans="8:13">
      <c r="H3230" s="614"/>
      <c r="I3230" s="137"/>
      <c r="J3230" s="136"/>
      <c r="K3230" s="136"/>
      <c r="L3230" s="138"/>
      <c r="M3230" s="136"/>
    </row>
    <row r="3231" spans="8:13">
      <c r="H3231" s="614"/>
      <c r="I3231" s="137"/>
      <c r="J3231" s="136"/>
      <c r="K3231" s="136"/>
      <c r="L3231" s="138"/>
      <c r="M3231" s="136"/>
    </row>
    <row r="3232" spans="8:13">
      <c r="H3232" s="614"/>
      <c r="I3232" s="137"/>
      <c r="J3232" s="136"/>
      <c r="K3232" s="136"/>
      <c r="L3232" s="138"/>
      <c r="M3232" s="136"/>
    </row>
    <row r="3233" spans="8:13">
      <c r="H3233" s="614"/>
      <c r="I3233" s="137"/>
      <c r="J3233" s="136"/>
      <c r="K3233" s="136"/>
      <c r="L3233" s="138"/>
      <c r="M3233" s="136"/>
    </row>
    <row r="3234" spans="8:13">
      <c r="H3234" s="614"/>
      <c r="I3234" s="137"/>
      <c r="J3234" s="136"/>
      <c r="K3234" s="136"/>
      <c r="L3234" s="138"/>
      <c r="M3234" s="136"/>
    </row>
    <row r="3235" spans="8:13">
      <c r="H3235" s="614"/>
      <c r="I3235" s="137"/>
      <c r="J3235" s="136"/>
      <c r="K3235" s="136"/>
      <c r="L3235" s="138"/>
      <c r="M3235" s="136"/>
    </row>
    <row r="3236" spans="8:13">
      <c r="H3236" s="614"/>
      <c r="I3236" s="137"/>
      <c r="J3236" s="136"/>
      <c r="K3236" s="136"/>
      <c r="L3236" s="138"/>
      <c r="M3236" s="136"/>
    </row>
    <row r="3237" spans="8:13">
      <c r="H3237" s="614"/>
      <c r="I3237" s="137"/>
      <c r="J3237" s="136"/>
      <c r="K3237" s="136"/>
      <c r="L3237" s="138"/>
      <c r="M3237" s="136"/>
    </row>
    <row r="3238" spans="8:13">
      <c r="H3238" s="614"/>
      <c r="I3238" s="137"/>
      <c r="J3238" s="136"/>
      <c r="K3238" s="136"/>
      <c r="L3238" s="138"/>
      <c r="M3238" s="136"/>
    </row>
    <row r="3239" spans="8:13">
      <c r="H3239" s="614"/>
      <c r="I3239" s="137"/>
      <c r="J3239" s="136"/>
      <c r="K3239" s="136"/>
      <c r="L3239" s="138"/>
      <c r="M3239" s="136"/>
    </row>
    <row r="3240" spans="8:13">
      <c r="H3240" s="614"/>
      <c r="I3240" s="137"/>
      <c r="J3240" s="136"/>
      <c r="K3240" s="136"/>
      <c r="L3240" s="138"/>
      <c r="M3240" s="136"/>
    </row>
    <row r="3241" spans="8:13">
      <c r="H3241" s="614"/>
      <c r="I3241" s="137"/>
      <c r="J3241" s="136"/>
      <c r="K3241" s="136"/>
      <c r="L3241" s="138"/>
      <c r="M3241" s="136"/>
    </row>
    <row r="3242" spans="8:13">
      <c r="H3242" s="614"/>
      <c r="I3242" s="137"/>
      <c r="J3242" s="136"/>
      <c r="K3242" s="136"/>
      <c r="L3242" s="138"/>
      <c r="M3242" s="136"/>
    </row>
    <row r="3243" spans="8:13">
      <c r="H3243" s="614"/>
      <c r="I3243" s="137"/>
      <c r="J3243" s="136"/>
      <c r="K3243" s="136"/>
      <c r="L3243" s="138"/>
      <c r="M3243" s="136"/>
    </row>
    <row r="3244" spans="8:13">
      <c r="H3244" s="614"/>
      <c r="I3244" s="137"/>
      <c r="J3244" s="136"/>
      <c r="K3244" s="136"/>
      <c r="L3244" s="138"/>
      <c r="M3244" s="136"/>
    </row>
    <row r="3245" spans="8:13">
      <c r="H3245" s="614"/>
      <c r="I3245" s="137"/>
      <c r="J3245" s="136"/>
      <c r="K3245" s="136"/>
      <c r="L3245" s="138"/>
      <c r="M3245" s="136"/>
    </row>
    <row r="3246" spans="8:13">
      <c r="H3246" s="614"/>
      <c r="I3246" s="137"/>
      <c r="J3246" s="136"/>
      <c r="K3246" s="136"/>
      <c r="L3246" s="138"/>
      <c r="M3246" s="136"/>
    </row>
    <row r="3247" spans="8:13">
      <c r="H3247" s="614"/>
      <c r="I3247" s="137"/>
      <c r="J3247" s="136"/>
      <c r="K3247" s="136"/>
      <c r="L3247" s="138"/>
      <c r="M3247" s="136"/>
    </row>
    <row r="3248" spans="8:13">
      <c r="H3248" s="614"/>
      <c r="I3248" s="137"/>
      <c r="J3248" s="136"/>
      <c r="K3248" s="136"/>
      <c r="L3248" s="138"/>
      <c r="M3248" s="136"/>
    </row>
    <row r="3249" spans="8:13">
      <c r="H3249" s="614"/>
      <c r="I3249" s="137"/>
      <c r="J3249" s="136"/>
      <c r="K3249" s="136"/>
      <c r="L3249" s="138"/>
      <c r="M3249" s="136"/>
    </row>
    <row r="3250" spans="8:13">
      <c r="H3250" s="614"/>
      <c r="I3250" s="137"/>
      <c r="J3250" s="136"/>
      <c r="K3250" s="136"/>
      <c r="L3250" s="138"/>
      <c r="M3250" s="136"/>
    </row>
    <row r="3251" spans="8:13">
      <c r="H3251" s="614"/>
      <c r="I3251" s="137"/>
      <c r="J3251" s="136"/>
      <c r="K3251" s="136"/>
      <c r="L3251" s="138"/>
      <c r="M3251" s="136"/>
    </row>
    <row r="3252" spans="8:13">
      <c r="H3252" s="614"/>
      <c r="I3252" s="137"/>
      <c r="J3252" s="136"/>
      <c r="K3252" s="136"/>
      <c r="L3252" s="138"/>
      <c r="M3252" s="136"/>
    </row>
    <row r="3253" spans="8:13">
      <c r="H3253" s="614"/>
      <c r="I3253" s="137"/>
      <c r="J3253" s="136"/>
      <c r="K3253" s="136"/>
      <c r="L3253" s="138"/>
      <c r="M3253" s="136"/>
    </row>
    <row r="3254" spans="8:13">
      <c r="H3254" s="614"/>
      <c r="I3254" s="137"/>
      <c r="J3254" s="136"/>
      <c r="K3254" s="136"/>
      <c r="L3254" s="138"/>
      <c r="M3254" s="136"/>
    </row>
    <row r="3255" spans="8:13">
      <c r="H3255" s="614"/>
      <c r="I3255" s="137"/>
      <c r="J3255" s="136"/>
      <c r="K3255" s="136"/>
      <c r="L3255" s="138"/>
      <c r="M3255" s="136"/>
    </row>
    <row r="3256" spans="8:13">
      <c r="H3256" s="614"/>
      <c r="I3256" s="137"/>
      <c r="J3256" s="136"/>
      <c r="K3256" s="136"/>
      <c r="L3256" s="138"/>
      <c r="M3256" s="136"/>
    </row>
    <row r="3257" spans="8:13">
      <c r="H3257" s="614"/>
      <c r="I3257" s="137"/>
      <c r="J3257" s="136"/>
      <c r="K3257" s="136"/>
      <c r="L3257" s="138"/>
      <c r="M3257" s="136"/>
    </row>
    <row r="3258" spans="8:13">
      <c r="H3258" s="614"/>
      <c r="I3258" s="137"/>
      <c r="J3258" s="136"/>
      <c r="K3258" s="136"/>
      <c r="L3258" s="138"/>
      <c r="M3258" s="136"/>
    </row>
    <row r="3259" spans="8:13">
      <c r="H3259" s="614"/>
      <c r="I3259" s="137"/>
      <c r="J3259" s="136"/>
      <c r="K3259" s="136"/>
      <c r="L3259" s="138"/>
      <c r="M3259" s="136"/>
    </row>
    <row r="3260" spans="8:13">
      <c r="H3260" s="614"/>
      <c r="I3260" s="137"/>
      <c r="J3260" s="136"/>
      <c r="K3260" s="136"/>
      <c r="L3260" s="138"/>
      <c r="M3260" s="136"/>
    </row>
    <row r="3261" spans="8:13">
      <c r="H3261" s="614"/>
      <c r="I3261" s="137"/>
      <c r="J3261" s="136"/>
      <c r="K3261" s="136"/>
      <c r="L3261" s="138"/>
      <c r="M3261" s="136"/>
    </row>
    <row r="3262" spans="8:13">
      <c r="H3262" s="614"/>
      <c r="I3262" s="137"/>
      <c r="J3262" s="136"/>
      <c r="K3262" s="136"/>
      <c r="L3262" s="138"/>
      <c r="M3262" s="136"/>
    </row>
    <row r="3263" spans="8:13">
      <c r="H3263" s="614"/>
      <c r="I3263" s="137"/>
      <c r="J3263" s="136"/>
      <c r="K3263" s="136"/>
      <c r="L3263" s="138"/>
      <c r="M3263" s="136"/>
    </row>
    <row r="3264" spans="8:13">
      <c r="H3264" s="614"/>
      <c r="I3264" s="137"/>
      <c r="J3264" s="136"/>
      <c r="K3264" s="136"/>
      <c r="L3264" s="138"/>
      <c r="M3264" s="136"/>
    </row>
    <row r="3265" spans="8:13">
      <c r="H3265" s="614"/>
      <c r="I3265" s="137"/>
      <c r="J3265" s="136"/>
      <c r="K3265" s="136"/>
      <c r="L3265" s="138"/>
      <c r="M3265" s="136"/>
    </row>
    <row r="3266" spans="8:13">
      <c r="H3266" s="614"/>
      <c r="I3266" s="137"/>
      <c r="J3266" s="136"/>
      <c r="K3266" s="136"/>
      <c r="L3266" s="138"/>
      <c r="M3266" s="136"/>
    </row>
    <row r="3267" spans="8:13">
      <c r="H3267" s="614"/>
      <c r="I3267" s="137"/>
      <c r="J3267" s="136"/>
      <c r="K3267" s="136"/>
      <c r="L3267" s="138"/>
      <c r="M3267" s="136"/>
    </row>
    <row r="3268" spans="8:13">
      <c r="H3268" s="614"/>
      <c r="I3268" s="137"/>
      <c r="J3268" s="136"/>
      <c r="K3268" s="136"/>
      <c r="L3268" s="138"/>
      <c r="M3268" s="136"/>
    </row>
    <row r="3269" spans="8:13">
      <c r="H3269" s="614"/>
      <c r="I3269" s="137"/>
      <c r="J3269" s="136"/>
      <c r="K3269" s="136"/>
      <c r="L3269" s="138"/>
      <c r="M3269" s="136"/>
    </row>
    <row r="3270" spans="8:13">
      <c r="H3270" s="614"/>
      <c r="I3270" s="137"/>
      <c r="J3270" s="136"/>
      <c r="K3270" s="136"/>
      <c r="L3270" s="138"/>
      <c r="M3270" s="136"/>
    </row>
    <row r="3271" spans="8:13">
      <c r="H3271" s="614"/>
      <c r="I3271" s="137"/>
      <c r="J3271" s="136"/>
      <c r="K3271" s="136"/>
      <c r="L3271" s="138"/>
      <c r="M3271" s="136"/>
    </row>
    <row r="3272" spans="8:13">
      <c r="H3272" s="614"/>
      <c r="I3272" s="137"/>
      <c r="J3272" s="136"/>
      <c r="K3272" s="136"/>
      <c r="L3272" s="138"/>
      <c r="M3272" s="136"/>
    </row>
    <row r="3273" spans="8:13">
      <c r="H3273" s="614"/>
      <c r="I3273" s="137"/>
      <c r="J3273" s="136"/>
      <c r="K3273" s="136"/>
      <c r="L3273" s="138"/>
      <c r="M3273" s="136"/>
    </row>
    <row r="3274" spans="8:13">
      <c r="H3274" s="614"/>
      <c r="I3274" s="137"/>
      <c r="J3274" s="136"/>
      <c r="K3274" s="136"/>
      <c r="L3274" s="138"/>
      <c r="M3274" s="136"/>
    </row>
    <row r="3275" spans="8:13">
      <c r="H3275" s="614"/>
      <c r="I3275" s="137"/>
      <c r="J3275" s="136"/>
      <c r="K3275" s="136"/>
      <c r="L3275" s="138"/>
      <c r="M3275" s="136"/>
    </row>
    <row r="3276" spans="8:13">
      <c r="H3276" s="614"/>
      <c r="I3276" s="137"/>
      <c r="J3276" s="136"/>
      <c r="K3276" s="136"/>
      <c r="L3276" s="138"/>
      <c r="M3276" s="136"/>
    </row>
    <row r="3277" spans="8:13">
      <c r="H3277" s="614"/>
      <c r="I3277" s="137"/>
      <c r="J3277" s="136"/>
      <c r="K3277" s="136"/>
      <c r="L3277" s="138"/>
      <c r="M3277" s="136"/>
    </row>
    <row r="3278" spans="8:13">
      <c r="H3278" s="614"/>
      <c r="I3278" s="137"/>
      <c r="J3278" s="136"/>
      <c r="K3278" s="136"/>
      <c r="L3278" s="138"/>
      <c r="M3278" s="136"/>
    </row>
    <row r="3279" spans="8:13">
      <c r="H3279" s="614"/>
      <c r="I3279" s="137"/>
      <c r="J3279" s="136"/>
      <c r="K3279" s="136"/>
      <c r="L3279" s="138"/>
      <c r="M3279" s="136"/>
    </row>
    <row r="3280" spans="8:13">
      <c r="H3280" s="614"/>
      <c r="I3280" s="137"/>
      <c r="J3280" s="136"/>
      <c r="K3280" s="136"/>
      <c r="L3280" s="138"/>
      <c r="M3280" s="136"/>
    </row>
    <row r="3281" spans="8:13">
      <c r="H3281" s="614"/>
      <c r="I3281" s="137"/>
      <c r="J3281" s="136"/>
      <c r="K3281" s="136"/>
      <c r="L3281" s="138"/>
      <c r="M3281" s="136"/>
    </row>
    <row r="3282" spans="8:13">
      <c r="H3282" s="614"/>
      <c r="I3282" s="137"/>
      <c r="J3282" s="136"/>
      <c r="K3282" s="136"/>
      <c r="L3282" s="138"/>
      <c r="M3282" s="136"/>
    </row>
    <row r="3283" spans="8:13">
      <c r="H3283" s="614"/>
      <c r="I3283" s="137"/>
      <c r="J3283" s="136"/>
      <c r="K3283" s="136"/>
      <c r="L3283" s="138"/>
      <c r="M3283" s="136"/>
    </row>
    <row r="3284" spans="8:13">
      <c r="H3284" s="614"/>
      <c r="I3284" s="137"/>
      <c r="J3284" s="136"/>
      <c r="K3284" s="136"/>
      <c r="L3284" s="138"/>
      <c r="M3284" s="136"/>
    </row>
    <row r="3285" spans="8:13">
      <c r="H3285" s="614"/>
      <c r="I3285" s="137"/>
      <c r="J3285" s="136"/>
      <c r="K3285" s="136"/>
      <c r="L3285" s="138"/>
      <c r="M3285" s="136"/>
    </row>
    <row r="3286" spans="8:13">
      <c r="H3286" s="614"/>
      <c r="I3286" s="137"/>
      <c r="J3286" s="136"/>
      <c r="K3286" s="136"/>
      <c r="L3286" s="138"/>
      <c r="M3286" s="136"/>
    </row>
    <row r="3287" spans="8:13">
      <c r="H3287" s="614"/>
      <c r="I3287" s="137"/>
      <c r="J3287" s="136"/>
      <c r="K3287" s="136"/>
      <c r="L3287" s="138"/>
      <c r="M3287" s="136"/>
    </row>
    <row r="3288" spans="8:13">
      <c r="H3288" s="614"/>
      <c r="I3288" s="137"/>
      <c r="J3288" s="136"/>
      <c r="K3288" s="136"/>
      <c r="L3288" s="138"/>
      <c r="M3288" s="136"/>
    </row>
    <row r="3289" spans="8:13">
      <c r="H3289" s="614"/>
      <c r="I3289" s="137"/>
      <c r="J3289" s="136"/>
      <c r="K3289" s="136"/>
      <c r="L3289" s="138"/>
      <c r="M3289" s="136"/>
    </row>
    <row r="3290" spans="8:13">
      <c r="H3290" s="614"/>
      <c r="I3290" s="137"/>
      <c r="J3290" s="136"/>
      <c r="K3290" s="136"/>
      <c r="L3290" s="138"/>
      <c r="M3290" s="136"/>
    </row>
    <row r="3291" spans="8:13">
      <c r="H3291" s="614"/>
      <c r="I3291" s="137"/>
      <c r="J3291" s="136"/>
      <c r="K3291" s="136"/>
      <c r="L3291" s="138"/>
      <c r="M3291" s="136"/>
    </row>
    <row r="3292" spans="8:13">
      <c r="H3292" s="614"/>
      <c r="I3292" s="137"/>
      <c r="J3292" s="136"/>
      <c r="K3292" s="136"/>
      <c r="L3292" s="138"/>
      <c r="M3292" s="136"/>
    </row>
    <row r="3293" spans="8:13">
      <c r="H3293" s="614"/>
      <c r="I3293" s="137"/>
      <c r="J3293" s="136"/>
      <c r="K3293" s="136"/>
      <c r="L3293" s="138"/>
      <c r="M3293" s="136"/>
    </row>
    <row r="3294" spans="8:13">
      <c r="H3294" s="614"/>
      <c r="I3294" s="137"/>
      <c r="J3294" s="136"/>
      <c r="K3294" s="136"/>
      <c r="L3294" s="138"/>
      <c r="M3294" s="136"/>
    </row>
    <row r="3295" spans="8:13">
      <c r="H3295" s="614"/>
      <c r="I3295" s="137"/>
      <c r="J3295" s="136"/>
      <c r="K3295" s="136"/>
      <c r="L3295" s="138"/>
      <c r="M3295" s="136"/>
    </row>
    <row r="3296" spans="8:13">
      <c r="H3296" s="614"/>
      <c r="I3296" s="137"/>
      <c r="J3296" s="136"/>
      <c r="K3296" s="136"/>
      <c r="L3296" s="138"/>
      <c r="M3296" s="136"/>
    </row>
    <row r="3297" spans="8:13">
      <c r="H3297" s="614"/>
      <c r="I3297" s="137"/>
      <c r="J3297" s="136"/>
      <c r="K3297" s="136"/>
      <c r="L3297" s="138"/>
      <c r="M3297" s="136"/>
    </row>
    <row r="3298" spans="8:13">
      <c r="H3298" s="614"/>
      <c r="I3298" s="137"/>
      <c r="J3298" s="136"/>
      <c r="K3298" s="136"/>
      <c r="L3298" s="138"/>
      <c r="M3298" s="136"/>
    </row>
    <row r="3299" spans="8:13">
      <c r="H3299" s="614"/>
      <c r="I3299" s="137"/>
      <c r="J3299" s="136"/>
      <c r="K3299" s="136"/>
      <c r="L3299" s="138"/>
      <c r="M3299" s="136"/>
    </row>
    <row r="3300" spans="8:13">
      <c r="H3300" s="614"/>
      <c r="I3300" s="137"/>
      <c r="J3300" s="136"/>
      <c r="K3300" s="136"/>
      <c r="L3300" s="138"/>
      <c r="M3300" s="136"/>
    </row>
    <row r="3301" spans="8:13">
      <c r="H3301" s="614"/>
      <c r="I3301" s="137"/>
      <c r="J3301" s="136"/>
      <c r="K3301" s="136"/>
      <c r="L3301" s="138"/>
      <c r="M3301" s="136"/>
    </row>
    <row r="3302" spans="8:13">
      <c r="H3302" s="614"/>
      <c r="I3302" s="137"/>
      <c r="J3302" s="136"/>
      <c r="K3302" s="136"/>
      <c r="L3302" s="138"/>
      <c r="M3302" s="136"/>
    </row>
    <row r="3303" spans="8:13">
      <c r="H3303" s="614"/>
      <c r="I3303" s="137"/>
      <c r="J3303" s="136"/>
      <c r="K3303" s="136"/>
      <c r="L3303" s="138"/>
      <c r="M3303" s="136"/>
    </row>
    <row r="3304" spans="8:13">
      <c r="H3304" s="614"/>
      <c r="I3304" s="137"/>
      <c r="J3304" s="136"/>
      <c r="K3304" s="136"/>
      <c r="L3304" s="138"/>
      <c r="M3304" s="136"/>
    </row>
    <row r="3305" spans="8:13">
      <c r="H3305" s="614"/>
      <c r="I3305" s="137"/>
      <c r="J3305" s="136"/>
      <c r="K3305" s="136"/>
      <c r="L3305" s="138"/>
      <c r="M3305" s="136"/>
    </row>
    <row r="3306" spans="8:13">
      <c r="H3306" s="614"/>
      <c r="I3306" s="137"/>
      <c r="J3306" s="136"/>
      <c r="K3306" s="136"/>
      <c r="L3306" s="138"/>
      <c r="M3306" s="136"/>
    </row>
    <row r="3307" spans="8:13">
      <c r="H3307" s="614"/>
      <c r="I3307" s="137"/>
      <c r="J3307" s="136"/>
      <c r="K3307" s="136"/>
      <c r="L3307" s="138"/>
      <c r="M3307" s="136"/>
    </row>
    <row r="3308" spans="8:13">
      <c r="H3308" s="614"/>
      <c r="I3308" s="137"/>
      <c r="J3308" s="136"/>
      <c r="K3308" s="136"/>
      <c r="L3308" s="138"/>
      <c r="M3308" s="136"/>
    </row>
    <row r="3309" spans="8:13">
      <c r="H3309" s="614"/>
      <c r="I3309" s="137"/>
      <c r="J3309" s="136"/>
      <c r="K3309" s="136"/>
      <c r="L3309" s="138"/>
      <c r="M3309" s="136"/>
    </row>
    <row r="3310" spans="8:13">
      <c r="H3310" s="614"/>
      <c r="I3310" s="137"/>
      <c r="J3310" s="136"/>
      <c r="K3310" s="136"/>
      <c r="L3310" s="138"/>
      <c r="M3310" s="136"/>
    </row>
    <row r="3311" spans="8:13">
      <c r="H3311" s="614"/>
      <c r="I3311" s="137"/>
      <c r="J3311" s="136"/>
      <c r="K3311" s="136"/>
      <c r="L3311" s="138"/>
      <c r="M3311" s="136"/>
    </row>
    <row r="3312" spans="8:13">
      <c r="H3312" s="614"/>
      <c r="I3312" s="137"/>
      <c r="J3312" s="136"/>
      <c r="K3312" s="136"/>
      <c r="L3312" s="138"/>
      <c r="M3312" s="136"/>
    </row>
    <row r="3313" spans="8:13">
      <c r="H3313" s="614"/>
      <c r="I3313" s="137"/>
      <c r="J3313" s="136"/>
      <c r="K3313" s="136"/>
      <c r="L3313" s="138"/>
      <c r="M3313" s="136"/>
    </row>
    <row r="3314" spans="8:13">
      <c r="H3314" s="614"/>
      <c r="I3314" s="137"/>
      <c r="J3314" s="136"/>
      <c r="K3314" s="136"/>
      <c r="L3314" s="138"/>
      <c r="M3314" s="136"/>
    </row>
    <row r="3315" spans="8:13">
      <c r="H3315" s="614"/>
      <c r="I3315" s="137"/>
      <c r="J3315" s="136"/>
      <c r="K3315" s="136"/>
      <c r="L3315" s="138"/>
      <c r="M3315" s="136"/>
    </row>
    <row r="3316" spans="8:13">
      <c r="H3316" s="614"/>
      <c r="I3316" s="137"/>
      <c r="J3316" s="136"/>
      <c r="K3316" s="136"/>
      <c r="L3316" s="138"/>
      <c r="M3316" s="136"/>
    </row>
    <row r="3317" spans="8:13">
      <c r="H3317" s="614"/>
      <c r="I3317" s="137"/>
      <c r="J3317" s="136"/>
      <c r="K3317" s="136"/>
      <c r="L3317" s="138"/>
      <c r="M3317" s="136"/>
    </row>
    <row r="3318" spans="8:13">
      <c r="H3318" s="614"/>
      <c r="I3318" s="137"/>
      <c r="J3318" s="136"/>
      <c r="K3318" s="136"/>
      <c r="L3318" s="138"/>
      <c r="M3318" s="136"/>
    </row>
    <row r="3319" spans="8:13">
      <c r="H3319" s="614"/>
      <c r="I3319" s="137"/>
      <c r="J3319" s="136"/>
      <c r="K3319" s="136"/>
      <c r="L3319" s="138"/>
      <c r="M3319" s="136"/>
    </row>
    <row r="3320" spans="8:13">
      <c r="H3320" s="614"/>
      <c r="I3320" s="137"/>
      <c r="J3320" s="136"/>
      <c r="K3320" s="136"/>
      <c r="L3320" s="138"/>
      <c r="M3320" s="136"/>
    </row>
    <row r="3321" spans="8:13">
      <c r="H3321" s="614"/>
      <c r="I3321" s="137"/>
      <c r="J3321" s="136"/>
      <c r="K3321" s="136"/>
      <c r="L3321" s="138"/>
      <c r="M3321" s="136"/>
    </row>
    <row r="3322" spans="8:13">
      <c r="H3322" s="614"/>
      <c r="I3322" s="137"/>
      <c r="J3322" s="136"/>
      <c r="K3322" s="136"/>
      <c r="L3322" s="138"/>
      <c r="M3322" s="136"/>
    </row>
    <row r="3323" spans="8:13">
      <c r="H3323" s="614"/>
      <c r="I3323" s="137"/>
      <c r="J3323" s="136"/>
      <c r="K3323" s="136"/>
      <c r="L3323" s="138"/>
      <c r="M3323" s="136"/>
    </row>
    <row r="3324" spans="8:13">
      <c r="H3324" s="614"/>
      <c r="I3324" s="137"/>
      <c r="J3324" s="136"/>
      <c r="K3324" s="136"/>
      <c r="L3324" s="138"/>
      <c r="M3324" s="136"/>
    </row>
    <row r="3325" spans="8:13">
      <c r="H3325" s="614"/>
      <c r="I3325" s="137"/>
      <c r="J3325" s="136"/>
      <c r="K3325" s="136"/>
      <c r="L3325" s="138"/>
      <c r="M3325" s="136"/>
    </row>
    <row r="3326" spans="8:13">
      <c r="H3326" s="614"/>
      <c r="I3326" s="137"/>
      <c r="J3326" s="136"/>
      <c r="K3326" s="136"/>
      <c r="L3326" s="138"/>
      <c r="M3326" s="136"/>
    </row>
    <row r="3327" spans="8:13">
      <c r="H3327" s="614"/>
      <c r="I3327" s="137"/>
      <c r="J3327" s="136"/>
      <c r="K3327" s="136"/>
      <c r="L3327" s="138"/>
      <c r="M3327" s="136"/>
    </row>
    <row r="3328" spans="8:13">
      <c r="H3328" s="614"/>
      <c r="I3328" s="137"/>
      <c r="J3328" s="136"/>
      <c r="K3328" s="136"/>
      <c r="L3328" s="138"/>
      <c r="M3328" s="136"/>
    </row>
    <row r="3329" spans="8:13">
      <c r="H3329" s="614"/>
      <c r="I3329" s="137"/>
      <c r="J3329" s="136"/>
      <c r="K3329" s="136"/>
      <c r="L3329" s="138"/>
      <c r="M3329" s="136"/>
    </row>
    <row r="3330" spans="8:13">
      <c r="H3330" s="614"/>
      <c r="I3330" s="137"/>
      <c r="J3330" s="136"/>
      <c r="K3330" s="136"/>
      <c r="L3330" s="138"/>
      <c r="M3330" s="136"/>
    </row>
    <row r="3331" spans="8:13">
      <c r="H3331" s="614"/>
      <c r="I3331" s="137"/>
      <c r="J3331" s="136"/>
      <c r="K3331" s="136"/>
      <c r="L3331" s="138"/>
      <c r="M3331" s="136"/>
    </row>
    <row r="3332" spans="8:13">
      <c r="H3332" s="614"/>
      <c r="I3332" s="137"/>
      <c r="J3332" s="136"/>
      <c r="K3332" s="136"/>
      <c r="L3332" s="138"/>
      <c r="M3332" s="136"/>
    </row>
    <row r="3333" spans="8:13">
      <c r="H3333" s="614"/>
      <c r="I3333" s="137"/>
      <c r="J3333" s="136"/>
      <c r="K3333" s="136"/>
      <c r="L3333" s="138"/>
      <c r="M3333" s="136"/>
    </row>
    <row r="3334" spans="8:13">
      <c r="H3334" s="614"/>
      <c r="I3334" s="137"/>
      <c r="J3334" s="136"/>
      <c r="K3334" s="136"/>
      <c r="L3334" s="138"/>
      <c r="M3334" s="136"/>
    </row>
    <row r="3335" spans="8:13">
      <c r="H3335" s="614"/>
      <c r="I3335" s="137"/>
      <c r="J3335" s="136"/>
      <c r="K3335" s="136"/>
      <c r="L3335" s="138"/>
      <c r="M3335" s="136"/>
    </row>
    <row r="3336" spans="8:13">
      <c r="H3336" s="614"/>
      <c r="I3336" s="137"/>
      <c r="J3336" s="136"/>
      <c r="K3336" s="136"/>
      <c r="L3336" s="138"/>
      <c r="M3336" s="136"/>
    </row>
    <row r="3337" spans="8:13">
      <c r="H3337" s="614"/>
      <c r="I3337" s="137"/>
      <c r="J3337" s="136"/>
      <c r="K3337" s="136"/>
      <c r="L3337" s="138"/>
      <c r="M3337" s="136"/>
    </row>
    <row r="3338" spans="8:13">
      <c r="H3338" s="614"/>
      <c r="I3338" s="137"/>
      <c r="J3338" s="136"/>
      <c r="K3338" s="136"/>
      <c r="L3338" s="138"/>
      <c r="M3338" s="136"/>
    </row>
    <row r="3339" spans="8:13">
      <c r="H3339" s="614"/>
      <c r="I3339" s="137"/>
      <c r="J3339" s="136"/>
      <c r="K3339" s="136"/>
      <c r="L3339" s="138"/>
      <c r="M3339" s="136"/>
    </row>
    <row r="3340" spans="8:13">
      <c r="H3340" s="614"/>
      <c r="I3340" s="137"/>
      <c r="J3340" s="136"/>
      <c r="K3340" s="136"/>
      <c r="L3340" s="138"/>
      <c r="M3340" s="136"/>
    </row>
    <row r="3341" spans="8:13">
      <c r="H3341" s="614"/>
      <c r="I3341" s="137"/>
      <c r="J3341" s="136"/>
      <c r="K3341" s="136"/>
      <c r="L3341" s="138"/>
      <c r="M3341" s="136"/>
    </row>
    <row r="3342" spans="8:13">
      <c r="H3342" s="614"/>
      <c r="I3342" s="137"/>
      <c r="J3342" s="136"/>
      <c r="K3342" s="136"/>
      <c r="L3342" s="138"/>
      <c r="M3342" s="136"/>
    </row>
    <row r="3343" spans="8:13">
      <c r="H3343" s="614"/>
      <c r="I3343" s="137"/>
      <c r="J3343" s="136"/>
      <c r="K3343" s="136"/>
      <c r="L3343" s="138"/>
      <c r="M3343" s="136"/>
    </row>
    <row r="3344" spans="8:13">
      <c r="H3344" s="614"/>
      <c r="I3344" s="137"/>
      <c r="J3344" s="136"/>
      <c r="K3344" s="136"/>
      <c r="L3344" s="138"/>
      <c r="M3344" s="136"/>
    </row>
    <row r="3345" spans="8:13">
      <c r="H3345" s="614"/>
      <c r="I3345" s="137"/>
      <c r="J3345" s="136"/>
      <c r="K3345" s="136"/>
      <c r="L3345" s="138"/>
      <c r="M3345" s="136"/>
    </row>
    <row r="3346" spans="8:13">
      <c r="H3346" s="614"/>
      <c r="I3346" s="137"/>
      <c r="J3346" s="136"/>
      <c r="K3346" s="136"/>
      <c r="L3346" s="138"/>
      <c r="M3346" s="136"/>
    </row>
    <row r="3347" spans="8:13">
      <c r="H3347" s="614"/>
      <c r="I3347" s="137"/>
      <c r="J3347" s="136"/>
      <c r="K3347" s="136"/>
      <c r="L3347" s="138"/>
      <c r="M3347" s="136"/>
    </row>
    <row r="3348" spans="8:13">
      <c r="H3348" s="614"/>
      <c r="I3348" s="137"/>
      <c r="J3348" s="136"/>
      <c r="K3348" s="136"/>
      <c r="L3348" s="138"/>
      <c r="M3348" s="136"/>
    </row>
    <row r="3349" spans="8:13">
      <c r="H3349" s="614"/>
      <c r="I3349" s="137"/>
      <c r="J3349" s="136"/>
      <c r="K3349" s="136"/>
      <c r="L3349" s="138"/>
      <c r="M3349" s="136"/>
    </row>
    <row r="3350" spans="8:13">
      <c r="H3350" s="614"/>
      <c r="I3350" s="137"/>
      <c r="J3350" s="136"/>
      <c r="K3350" s="136"/>
      <c r="L3350" s="138"/>
      <c r="M3350" s="136"/>
    </row>
    <row r="3351" spans="8:13">
      <c r="H3351" s="614"/>
      <c r="I3351" s="137"/>
      <c r="J3351" s="136"/>
      <c r="K3351" s="136"/>
      <c r="L3351" s="138"/>
      <c r="M3351" s="136"/>
    </row>
    <row r="3352" spans="8:13">
      <c r="H3352" s="614"/>
      <c r="I3352" s="137"/>
      <c r="J3352" s="136"/>
      <c r="K3352" s="136"/>
      <c r="L3352" s="138"/>
      <c r="M3352" s="136"/>
    </row>
    <row r="3353" spans="8:13">
      <c r="H3353" s="614"/>
      <c r="I3353" s="137"/>
      <c r="J3353" s="136"/>
      <c r="K3353" s="136"/>
      <c r="L3353" s="138"/>
      <c r="M3353" s="136"/>
    </row>
    <row r="3354" spans="8:13">
      <c r="H3354" s="614"/>
      <c r="I3354" s="137"/>
      <c r="J3354" s="136"/>
      <c r="K3354" s="136"/>
      <c r="L3354" s="138"/>
      <c r="M3354" s="136"/>
    </row>
    <row r="3355" spans="8:13">
      <c r="H3355" s="614"/>
      <c r="I3355" s="137"/>
      <c r="J3355" s="136"/>
      <c r="K3355" s="136"/>
      <c r="L3355" s="138"/>
      <c r="M3355" s="136"/>
    </row>
    <row r="3356" spans="8:13">
      <c r="H3356" s="614"/>
      <c r="I3356" s="137"/>
      <c r="J3356" s="136"/>
      <c r="K3356" s="136"/>
      <c r="L3356" s="138"/>
      <c r="M3356" s="136"/>
    </row>
    <row r="3357" spans="8:13">
      <c r="H3357" s="614"/>
      <c r="I3357" s="137"/>
      <c r="J3357" s="136"/>
      <c r="K3357" s="136"/>
      <c r="L3357" s="138"/>
      <c r="M3357" s="136"/>
    </row>
    <row r="3358" spans="8:13">
      <c r="H3358" s="614"/>
      <c r="I3358" s="137"/>
      <c r="J3358" s="136"/>
      <c r="K3358" s="136"/>
      <c r="L3358" s="138"/>
      <c r="M3358" s="136"/>
    </row>
    <row r="3359" spans="8:13">
      <c r="H3359" s="614"/>
      <c r="I3359" s="137"/>
      <c r="J3359" s="136"/>
      <c r="K3359" s="136"/>
      <c r="L3359" s="138"/>
      <c r="M3359" s="136"/>
    </row>
    <row r="3360" spans="8:13">
      <c r="H3360" s="614"/>
      <c r="I3360" s="137"/>
      <c r="J3360" s="136"/>
      <c r="K3360" s="136"/>
      <c r="L3360" s="138"/>
      <c r="M3360" s="136"/>
    </row>
    <row r="3361" spans="8:13">
      <c r="H3361" s="614"/>
      <c r="I3361" s="137"/>
      <c r="J3361" s="136"/>
      <c r="K3361" s="136"/>
      <c r="L3361" s="138"/>
      <c r="M3361" s="136"/>
    </row>
    <row r="3362" spans="8:13">
      <c r="H3362" s="614"/>
      <c r="I3362" s="137"/>
      <c r="J3362" s="136"/>
      <c r="K3362" s="136"/>
      <c r="L3362" s="138"/>
      <c r="M3362" s="136"/>
    </row>
    <row r="3363" spans="8:13">
      <c r="H3363" s="614"/>
      <c r="I3363" s="137"/>
      <c r="J3363" s="136"/>
      <c r="K3363" s="136"/>
      <c r="L3363" s="138"/>
      <c r="M3363" s="136"/>
    </row>
    <row r="3364" spans="8:13">
      <c r="H3364" s="614"/>
      <c r="I3364" s="137"/>
      <c r="J3364" s="136"/>
      <c r="K3364" s="136"/>
      <c r="L3364" s="138"/>
      <c r="M3364" s="136"/>
    </row>
    <row r="3365" spans="8:13">
      <c r="H3365" s="614"/>
      <c r="I3365" s="137"/>
      <c r="J3365" s="136"/>
      <c r="K3365" s="136"/>
      <c r="L3365" s="138"/>
      <c r="M3365" s="136"/>
    </row>
    <row r="3366" spans="8:13">
      <c r="H3366" s="614"/>
      <c r="I3366" s="137"/>
      <c r="J3366" s="136"/>
      <c r="K3366" s="136"/>
      <c r="L3366" s="138"/>
      <c r="M3366" s="136"/>
    </row>
    <row r="3367" spans="8:13">
      <c r="H3367" s="614"/>
      <c r="I3367" s="137"/>
      <c r="J3367" s="136"/>
      <c r="K3367" s="136"/>
      <c r="L3367" s="138"/>
      <c r="M3367" s="136"/>
    </row>
    <row r="3368" spans="8:13">
      <c r="H3368" s="614"/>
      <c r="I3368" s="137"/>
      <c r="J3368" s="136"/>
      <c r="K3368" s="136"/>
      <c r="L3368" s="138"/>
      <c r="M3368" s="136"/>
    </row>
    <row r="3369" spans="8:13">
      <c r="H3369" s="614"/>
      <c r="I3369" s="137"/>
      <c r="J3369" s="136"/>
      <c r="K3369" s="136"/>
      <c r="L3369" s="138"/>
      <c r="M3369" s="136"/>
    </row>
    <row r="3370" spans="8:13">
      <c r="H3370" s="614"/>
      <c r="I3370" s="137"/>
      <c r="J3370" s="136"/>
      <c r="K3370" s="136"/>
      <c r="L3370" s="138"/>
      <c r="M3370" s="136"/>
    </row>
    <row r="3371" spans="8:13">
      <c r="H3371" s="614"/>
      <c r="I3371" s="137"/>
      <c r="J3371" s="136"/>
      <c r="K3371" s="136"/>
      <c r="L3371" s="138"/>
      <c r="M3371" s="136"/>
    </row>
    <row r="3372" spans="8:13">
      <c r="H3372" s="614"/>
      <c r="I3372" s="137"/>
      <c r="J3372" s="136"/>
      <c r="K3372" s="136"/>
      <c r="L3372" s="138"/>
      <c r="M3372" s="136"/>
    </row>
    <row r="3373" spans="8:13">
      <c r="H3373" s="614"/>
      <c r="I3373" s="137"/>
      <c r="J3373" s="136"/>
      <c r="K3373" s="136"/>
      <c r="L3373" s="138"/>
      <c r="M3373" s="136"/>
    </row>
    <row r="3374" spans="8:13">
      <c r="H3374" s="614"/>
      <c r="I3374" s="137"/>
      <c r="J3374" s="136"/>
      <c r="K3374" s="136"/>
      <c r="L3374" s="138"/>
      <c r="M3374" s="136"/>
    </row>
    <row r="3375" spans="8:13">
      <c r="H3375" s="614"/>
      <c r="I3375" s="137"/>
      <c r="J3375" s="136"/>
      <c r="K3375" s="136"/>
      <c r="L3375" s="138"/>
      <c r="M3375" s="136"/>
    </row>
    <row r="3376" spans="8:13">
      <c r="H3376" s="614"/>
      <c r="I3376" s="137"/>
      <c r="J3376" s="136"/>
      <c r="K3376" s="136"/>
      <c r="L3376" s="138"/>
      <c r="M3376" s="136"/>
    </row>
    <row r="3377" spans="8:13">
      <c r="H3377" s="614"/>
      <c r="I3377" s="137"/>
      <c r="J3377" s="136"/>
      <c r="K3377" s="136"/>
      <c r="L3377" s="138"/>
      <c r="M3377" s="136"/>
    </row>
    <row r="3378" spans="8:13">
      <c r="H3378" s="614"/>
      <c r="I3378" s="137"/>
      <c r="J3378" s="136"/>
      <c r="K3378" s="136"/>
      <c r="L3378" s="138"/>
      <c r="M3378" s="136"/>
    </row>
    <row r="3379" spans="8:13">
      <c r="H3379" s="614"/>
      <c r="I3379" s="137"/>
      <c r="J3379" s="136"/>
      <c r="K3379" s="136"/>
      <c r="L3379" s="138"/>
      <c r="M3379" s="136"/>
    </row>
    <row r="3380" spans="8:13">
      <c r="H3380" s="614"/>
      <c r="I3380" s="137"/>
      <c r="J3380" s="136"/>
      <c r="K3380" s="136"/>
      <c r="L3380" s="138"/>
      <c r="M3380" s="136"/>
    </row>
    <row r="3381" spans="8:13">
      <c r="H3381" s="614"/>
      <c r="I3381" s="137"/>
      <c r="J3381" s="136"/>
      <c r="K3381" s="136"/>
      <c r="L3381" s="138"/>
      <c r="M3381" s="136"/>
    </row>
    <row r="3382" spans="8:13">
      <c r="H3382" s="614"/>
      <c r="I3382" s="137"/>
      <c r="J3382" s="136"/>
      <c r="K3382" s="136"/>
      <c r="L3382" s="138"/>
      <c r="M3382" s="136"/>
    </row>
    <row r="3383" spans="8:13">
      <c r="H3383" s="614"/>
      <c r="I3383" s="137"/>
      <c r="J3383" s="136"/>
      <c r="K3383" s="136"/>
      <c r="L3383" s="138"/>
      <c r="M3383" s="136"/>
    </row>
    <row r="3384" spans="8:13">
      <c r="H3384" s="614"/>
      <c r="I3384" s="137"/>
      <c r="J3384" s="136"/>
      <c r="K3384" s="136"/>
      <c r="L3384" s="138"/>
      <c r="M3384" s="136"/>
    </row>
    <row r="3385" spans="8:13">
      <c r="H3385" s="614"/>
      <c r="I3385" s="137"/>
      <c r="J3385" s="136"/>
      <c r="K3385" s="136"/>
      <c r="L3385" s="138"/>
      <c r="M3385" s="136"/>
    </row>
    <row r="3386" spans="8:13">
      <c r="H3386" s="614"/>
      <c r="I3386" s="137"/>
      <c r="J3386" s="136"/>
      <c r="K3386" s="136"/>
      <c r="L3386" s="138"/>
      <c r="M3386" s="136"/>
    </row>
    <row r="3387" spans="8:13">
      <c r="H3387" s="614"/>
      <c r="I3387" s="137"/>
      <c r="J3387" s="136"/>
      <c r="K3387" s="136"/>
      <c r="L3387" s="138"/>
      <c r="M3387" s="136"/>
    </row>
    <row r="3388" spans="8:13">
      <c r="H3388" s="614"/>
      <c r="I3388" s="137"/>
      <c r="J3388" s="136"/>
      <c r="K3388" s="136"/>
      <c r="L3388" s="138"/>
      <c r="M3388" s="136"/>
    </row>
    <row r="3389" spans="8:13">
      <c r="H3389" s="614"/>
      <c r="I3389" s="137"/>
      <c r="J3389" s="136"/>
      <c r="K3389" s="136"/>
      <c r="L3389" s="138"/>
      <c r="M3389" s="136"/>
    </row>
    <row r="3390" spans="8:13">
      <c r="H3390" s="614"/>
      <c r="I3390" s="137"/>
      <c r="J3390" s="136"/>
      <c r="K3390" s="136"/>
      <c r="L3390" s="138"/>
      <c r="M3390" s="136"/>
    </row>
    <row r="3391" spans="8:13">
      <c r="H3391" s="614"/>
      <c r="I3391" s="137"/>
      <c r="J3391" s="136"/>
      <c r="K3391" s="136"/>
      <c r="L3391" s="138"/>
      <c r="M3391" s="136"/>
    </row>
    <row r="3392" spans="8:13">
      <c r="H3392" s="614"/>
      <c r="I3392" s="137"/>
      <c r="J3392" s="136"/>
      <c r="K3392" s="136"/>
      <c r="L3392" s="138"/>
      <c r="M3392" s="136"/>
    </row>
    <row r="3393" spans="8:13">
      <c r="H3393" s="614"/>
      <c r="I3393" s="137"/>
      <c r="J3393" s="136"/>
      <c r="K3393" s="136"/>
      <c r="L3393" s="138"/>
      <c r="M3393" s="136"/>
    </row>
    <row r="3394" spans="8:13">
      <c r="H3394" s="614"/>
      <c r="I3394" s="137"/>
      <c r="J3394" s="136"/>
      <c r="K3394" s="136"/>
      <c r="L3394" s="138"/>
      <c r="M3394" s="136"/>
    </row>
    <row r="3395" spans="8:13">
      <c r="H3395" s="614"/>
      <c r="I3395" s="137"/>
      <c r="J3395" s="136"/>
      <c r="K3395" s="136"/>
      <c r="L3395" s="138"/>
      <c r="M3395" s="136"/>
    </row>
    <row r="3396" spans="8:13">
      <c r="H3396" s="614"/>
      <c r="I3396" s="137"/>
      <c r="J3396" s="136"/>
      <c r="K3396" s="136"/>
      <c r="L3396" s="138"/>
      <c r="M3396" s="136"/>
    </row>
    <row r="3397" spans="8:13">
      <c r="H3397" s="614"/>
      <c r="I3397" s="137"/>
      <c r="J3397" s="136"/>
      <c r="K3397" s="136"/>
      <c r="L3397" s="138"/>
      <c r="M3397" s="136"/>
    </row>
    <row r="3398" spans="8:13">
      <c r="H3398" s="614"/>
      <c r="I3398" s="137"/>
      <c r="J3398" s="136"/>
      <c r="K3398" s="136"/>
      <c r="L3398" s="138"/>
      <c r="M3398" s="136"/>
    </row>
    <row r="3399" spans="8:13">
      <c r="H3399" s="614"/>
      <c r="I3399" s="137"/>
      <c r="J3399" s="136"/>
      <c r="K3399" s="136"/>
      <c r="L3399" s="138"/>
      <c r="M3399" s="136"/>
    </row>
    <row r="3400" spans="8:13">
      <c r="H3400" s="614"/>
      <c r="I3400" s="137"/>
      <c r="J3400" s="136"/>
      <c r="K3400" s="136"/>
      <c r="L3400" s="138"/>
      <c r="M3400" s="136"/>
    </row>
    <row r="3401" spans="8:13">
      <c r="H3401" s="614"/>
      <c r="I3401" s="137"/>
      <c r="J3401" s="136"/>
      <c r="K3401" s="136"/>
      <c r="L3401" s="138"/>
      <c r="M3401" s="136"/>
    </row>
    <row r="3402" spans="8:13">
      <c r="H3402" s="614"/>
      <c r="I3402" s="137"/>
      <c r="J3402" s="136"/>
      <c r="K3402" s="136"/>
      <c r="L3402" s="138"/>
      <c r="M3402" s="136"/>
    </row>
    <row r="3403" spans="8:13">
      <c r="H3403" s="614"/>
      <c r="I3403" s="137"/>
      <c r="J3403" s="136"/>
      <c r="K3403" s="136"/>
      <c r="L3403" s="138"/>
      <c r="M3403" s="136"/>
    </row>
    <row r="3404" spans="8:13">
      <c r="H3404" s="614"/>
      <c r="I3404" s="137"/>
      <c r="J3404" s="136"/>
      <c r="K3404" s="136"/>
      <c r="L3404" s="138"/>
      <c r="M3404" s="136"/>
    </row>
    <row r="3405" spans="8:13">
      <c r="H3405" s="614"/>
      <c r="I3405" s="137"/>
      <c r="J3405" s="136"/>
      <c r="K3405" s="136"/>
      <c r="L3405" s="138"/>
      <c r="M3405" s="136"/>
    </row>
    <row r="3406" spans="8:13">
      <c r="H3406" s="614"/>
      <c r="I3406" s="137"/>
      <c r="J3406" s="136"/>
      <c r="K3406" s="136"/>
      <c r="L3406" s="138"/>
      <c r="M3406" s="136"/>
    </row>
    <row r="3407" spans="8:13">
      <c r="H3407" s="614"/>
      <c r="I3407" s="137"/>
      <c r="J3407" s="136"/>
      <c r="K3407" s="136"/>
      <c r="L3407" s="138"/>
      <c r="M3407" s="136"/>
    </row>
    <row r="3408" spans="8:13">
      <c r="H3408" s="614"/>
      <c r="I3408" s="137"/>
      <c r="J3408" s="136"/>
      <c r="K3408" s="136"/>
      <c r="L3408" s="138"/>
      <c r="M3408" s="136"/>
    </row>
    <row r="3409" spans="8:13">
      <c r="H3409" s="614"/>
      <c r="I3409" s="137"/>
      <c r="J3409" s="136"/>
      <c r="K3409" s="136"/>
      <c r="L3409" s="138"/>
      <c r="M3409" s="136"/>
    </row>
    <row r="3410" spans="8:13">
      <c r="H3410" s="614"/>
      <c r="I3410" s="137"/>
      <c r="J3410" s="136"/>
      <c r="K3410" s="136"/>
      <c r="L3410" s="138"/>
      <c r="M3410" s="136"/>
    </row>
    <row r="3411" spans="8:13">
      <c r="H3411" s="614"/>
      <c r="I3411" s="137"/>
      <c r="J3411" s="136"/>
      <c r="K3411" s="136"/>
      <c r="L3411" s="138"/>
      <c r="M3411" s="136"/>
    </row>
    <row r="3412" spans="8:13">
      <c r="H3412" s="614"/>
      <c r="I3412" s="137"/>
      <c r="J3412" s="136"/>
      <c r="K3412" s="136"/>
      <c r="L3412" s="138"/>
      <c r="M3412" s="136"/>
    </row>
    <row r="3413" spans="8:13">
      <c r="H3413" s="614"/>
      <c r="I3413" s="137"/>
      <c r="J3413" s="136"/>
      <c r="K3413" s="136"/>
      <c r="L3413" s="138"/>
      <c r="M3413" s="136"/>
    </row>
    <row r="3414" spans="8:13">
      <c r="H3414" s="614"/>
      <c r="I3414" s="137"/>
      <c r="J3414" s="136"/>
      <c r="K3414" s="136"/>
      <c r="L3414" s="138"/>
      <c r="M3414" s="136"/>
    </row>
    <row r="3415" spans="8:13">
      <c r="H3415" s="614"/>
      <c r="I3415" s="137"/>
      <c r="J3415" s="136"/>
      <c r="K3415" s="136"/>
      <c r="L3415" s="138"/>
      <c r="M3415" s="136"/>
    </row>
    <row r="3416" spans="8:13">
      <c r="H3416" s="614"/>
      <c r="I3416" s="137"/>
      <c r="J3416" s="136"/>
      <c r="K3416" s="136"/>
      <c r="L3416" s="138"/>
      <c r="M3416" s="136"/>
    </row>
    <row r="3417" spans="8:13">
      <c r="H3417" s="614"/>
      <c r="I3417" s="137"/>
      <c r="J3417" s="136"/>
      <c r="K3417" s="136"/>
      <c r="L3417" s="138"/>
      <c r="M3417" s="136"/>
    </row>
    <row r="3418" spans="8:13">
      <c r="H3418" s="614"/>
      <c r="I3418" s="137"/>
      <c r="J3418" s="136"/>
      <c r="K3418" s="136"/>
      <c r="L3418" s="138"/>
      <c r="M3418" s="136"/>
    </row>
    <row r="3419" spans="8:13">
      <c r="H3419" s="614"/>
      <c r="I3419" s="137"/>
      <c r="J3419" s="136"/>
      <c r="K3419" s="136"/>
      <c r="L3419" s="138"/>
      <c r="M3419" s="136"/>
    </row>
    <row r="3420" spans="8:13">
      <c r="H3420" s="614"/>
      <c r="I3420" s="137"/>
      <c r="J3420" s="136"/>
      <c r="K3420" s="136"/>
      <c r="L3420" s="138"/>
      <c r="M3420" s="136"/>
    </row>
    <row r="3421" spans="8:13">
      <c r="H3421" s="614"/>
      <c r="I3421" s="137"/>
      <c r="J3421" s="136"/>
      <c r="K3421" s="136"/>
      <c r="L3421" s="138"/>
      <c r="M3421" s="136"/>
    </row>
    <row r="3422" spans="8:13">
      <c r="H3422" s="614"/>
      <c r="I3422" s="137"/>
      <c r="J3422" s="136"/>
      <c r="K3422" s="136"/>
      <c r="L3422" s="138"/>
      <c r="M3422" s="136"/>
    </row>
    <row r="3423" spans="8:13">
      <c r="H3423" s="614"/>
      <c r="I3423" s="137"/>
      <c r="J3423" s="136"/>
      <c r="K3423" s="136"/>
      <c r="L3423" s="138"/>
      <c r="M3423" s="136"/>
    </row>
    <row r="3424" spans="8:13">
      <c r="H3424" s="614"/>
      <c r="I3424" s="137"/>
      <c r="J3424" s="136"/>
      <c r="K3424" s="136"/>
      <c r="L3424" s="138"/>
      <c r="M3424" s="136"/>
    </row>
    <row r="3425" spans="8:13">
      <c r="H3425" s="614"/>
      <c r="I3425" s="137"/>
      <c r="J3425" s="136"/>
      <c r="K3425" s="136"/>
      <c r="L3425" s="138"/>
      <c r="M3425" s="136"/>
    </row>
    <row r="3426" spans="8:13">
      <c r="H3426" s="614"/>
      <c r="I3426" s="137"/>
      <c r="J3426" s="136"/>
      <c r="K3426" s="136"/>
      <c r="L3426" s="138"/>
      <c r="M3426" s="136"/>
    </row>
    <row r="3427" spans="8:13">
      <c r="H3427" s="614"/>
      <c r="I3427" s="137"/>
      <c r="J3427" s="136"/>
      <c r="K3427" s="136"/>
      <c r="L3427" s="138"/>
      <c r="M3427" s="136"/>
    </row>
    <row r="3428" spans="8:13">
      <c r="H3428" s="614"/>
      <c r="I3428" s="137"/>
      <c r="J3428" s="136"/>
      <c r="K3428" s="136"/>
      <c r="L3428" s="138"/>
      <c r="M3428" s="136"/>
    </row>
    <row r="3429" spans="8:13">
      <c r="H3429" s="614"/>
      <c r="I3429" s="137"/>
      <c r="J3429" s="136"/>
      <c r="K3429" s="136"/>
      <c r="L3429" s="138"/>
      <c r="M3429" s="136"/>
    </row>
    <row r="3430" spans="8:13">
      <c r="H3430" s="614"/>
      <c r="I3430" s="137"/>
      <c r="J3430" s="136"/>
      <c r="K3430" s="136"/>
      <c r="L3430" s="138"/>
      <c r="M3430" s="136"/>
    </row>
    <row r="3431" spans="8:13">
      <c r="H3431" s="614"/>
      <c r="I3431" s="137"/>
      <c r="J3431" s="136"/>
      <c r="K3431" s="136"/>
      <c r="L3431" s="138"/>
      <c r="M3431" s="136"/>
    </row>
    <row r="3432" spans="8:13">
      <c r="H3432" s="614"/>
      <c r="I3432" s="137"/>
      <c r="J3432" s="136"/>
      <c r="K3432" s="136"/>
      <c r="L3432" s="138"/>
      <c r="M3432" s="136"/>
    </row>
    <row r="3433" spans="8:13">
      <c r="H3433" s="614"/>
      <c r="I3433" s="137"/>
      <c r="J3433" s="136"/>
      <c r="K3433" s="136"/>
      <c r="L3433" s="138"/>
      <c r="M3433" s="136"/>
    </row>
    <row r="3434" spans="8:13">
      <c r="H3434" s="614"/>
      <c r="I3434" s="137"/>
      <c r="J3434" s="136"/>
      <c r="K3434" s="136"/>
      <c r="L3434" s="138"/>
      <c r="M3434" s="136"/>
    </row>
    <row r="3435" spans="8:13">
      <c r="H3435" s="614"/>
      <c r="I3435" s="137"/>
      <c r="J3435" s="136"/>
      <c r="K3435" s="136"/>
      <c r="L3435" s="138"/>
      <c r="M3435" s="136"/>
    </row>
    <row r="3436" spans="8:13">
      <c r="H3436" s="614"/>
      <c r="I3436" s="137"/>
      <c r="J3436" s="136"/>
      <c r="K3436" s="136"/>
      <c r="L3436" s="138"/>
      <c r="M3436" s="136"/>
    </row>
    <row r="3437" spans="8:13">
      <c r="H3437" s="614"/>
      <c r="I3437" s="137"/>
      <c r="J3437" s="136"/>
      <c r="K3437" s="136"/>
      <c r="L3437" s="138"/>
      <c r="M3437" s="136"/>
    </row>
    <row r="3438" spans="8:13">
      <c r="H3438" s="614"/>
      <c r="I3438" s="137"/>
      <c r="J3438" s="136"/>
      <c r="K3438" s="136"/>
      <c r="L3438" s="138"/>
      <c r="M3438" s="136"/>
    </row>
    <row r="3439" spans="8:13">
      <c r="H3439" s="614"/>
      <c r="I3439" s="137"/>
      <c r="J3439" s="136"/>
      <c r="K3439" s="136"/>
      <c r="L3439" s="138"/>
      <c r="M3439" s="136"/>
    </row>
    <row r="3440" spans="8:13">
      <c r="H3440" s="614"/>
      <c r="I3440" s="137"/>
      <c r="J3440" s="136"/>
      <c r="K3440" s="136"/>
      <c r="L3440" s="138"/>
      <c r="M3440" s="136"/>
    </row>
    <row r="3441" spans="8:13">
      <c r="H3441" s="614"/>
      <c r="I3441" s="137"/>
      <c r="J3441" s="136"/>
      <c r="K3441" s="136"/>
      <c r="L3441" s="138"/>
      <c r="M3441" s="136"/>
    </row>
    <row r="3442" spans="8:13">
      <c r="H3442" s="614"/>
      <c r="I3442" s="137"/>
      <c r="J3442" s="136"/>
      <c r="K3442" s="136"/>
      <c r="L3442" s="138"/>
      <c r="M3442" s="136"/>
    </row>
    <row r="3443" spans="8:13">
      <c r="H3443" s="614"/>
      <c r="I3443" s="137"/>
      <c r="J3443" s="136"/>
      <c r="K3443" s="136"/>
      <c r="L3443" s="138"/>
      <c r="M3443" s="136"/>
    </row>
    <row r="3444" spans="8:13">
      <c r="H3444" s="614"/>
      <c r="I3444" s="137"/>
      <c r="J3444" s="136"/>
      <c r="K3444" s="136"/>
      <c r="L3444" s="138"/>
      <c r="M3444" s="136"/>
    </row>
    <row r="3445" spans="8:13">
      <c r="H3445" s="614"/>
      <c r="I3445" s="137"/>
      <c r="J3445" s="136"/>
      <c r="K3445" s="136"/>
      <c r="L3445" s="138"/>
      <c r="M3445" s="136"/>
    </row>
    <row r="3446" spans="8:13">
      <c r="H3446" s="614"/>
      <c r="I3446" s="137"/>
      <c r="J3446" s="136"/>
      <c r="K3446" s="136"/>
      <c r="L3446" s="138"/>
      <c r="M3446" s="136"/>
    </row>
    <row r="3447" spans="8:13">
      <c r="H3447" s="614"/>
      <c r="I3447" s="137"/>
      <c r="J3447" s="136"/>
      <c r="K3447" s="136"/>
      <c r="L3447" s="138"/>
      <c r="M3447" s="136"/>
    </row>
    <row r="3448" spans="8:13">
      <c r="H3448" s="614"/>
      <c r="I3448" s="137"/>
      <c r="J3448" s="136"/>
      <c r="K3448" s="136"/>
      <c r="L3448" s="138"/>
      <c r="M3448" s="136"/>
    </row>
    <row r="3449" spans="8:13">
      <c r="H3449" s="614"/>
      <c r="I3449" s="137"/>
      <c r="J3449" s="136"/>
      <c r="K3449" s="136"/>
      <c r="L3449" s="138"/>
      <c r="M3449" s="136"/>
    </row>
    <row r="3450" spans="8:13">
      <c r="H3450" s="614"/>
      <c r="I3450" s="137"/>
      <c r="J3450" s="136"/>
      <c r="K3450" s="136"/>
      <c r="L3450" s="138"/>
      <c r="M3450" s="136"/>
    </row>
    <row r="3451" spans="8:13">
      <c r="H3451" s="614"/>
      <c r="I3451" s="137"/>
      <c r="J3451" s="136"/>
      <c r="K3451" s="136"/>
      <c r="L3451" s="138"/>
      <c r="M3451" s="136"/>
    </row>
    <row r="3452" spans="8:13">
      <c r="H3452" s="614"/>
      <c r="I3452" s="137"/>
      <c r="J3452" s="136"/>
      <c r="K3452" s="136"/>
      <c r="L3452" s="138"/>
      <c r="M3452" s="136"/>
    </row>
    <row r="3453" spans="8:13">
      <c r="H3453" s="614"/>
      <c r="I3453" s="137"/>
      <c r="J3453" s="136"/>
      <c r="K3453" s="136"/>
      <c r="L3453" s="138"/>
      <c r="M3453" s="136"/>
    </row>
    <row r="3454" spans="8:13">
      <c r="H3454" s="614"/>
      <c r="I3454" s="137"/>
      <c r="J3454" s="136"/>
      <c r="K3454" s="136"/>
      <c r="L3454" s="138"/>
      <c r="M3454" s="136"/>
    </row>
    <row r="3455" spans="8:13">
      <c r="H3455" s="614"/>
      <c r="I3455" s="137"/>
      <c r="J3455" s="136"/>
      <c r="K3455" s="136"/>
      <c r="L3455" s="138"/>
      <c r="M3455" s="136"/>
    </row>
    <row r="3456" spans="8:13">
      <c r="H3456" s="614"/>
      <c r="I3456" s="137"/>
      <c r="J3456" s="136"/>
      <c r="K3456" s="136"/>
      <c r="L3456" s="138"/>
      <c r="M3456" s="136"/>
    </row>
    <row r="3457" spans="8:13">
      <c r="H3457" s="614"/>
      <c r="I3457" s="137"/>
      <c r="J3457" s="136"/>
      <c r="K3457" s="136"/>
      <c r="L3457" s="138"/>
      <c r="M3457" s="136"/>
    </row>
    <row r="3458" spans="8:13">
      <c r="H3458" s="614"/>
      <c r="I3458" s="137"/>
      <c r="J3458" s="136"/>
      <c r="K3458" s="136"/>
      <c r="L3458" s="138"/>
      <c r="M3458" s="136"/>
    </row>
    <row r="3459" spans="8:13">
      <c r="H3459" s="614"/>
      <c r="I3459" s="137"/>
      <c r="J3459" s="136"/>
      <c r="K3459" s="136"/>
      <c r="L3459" s="138"/>
      <c r="M3459" s="136"/>
    </row>
    <row r="3460" spans="8:13">
      <c r="H3460" s="614"/>
      <c r="I3460" s="137"/>
      <c r="J3460" s="136"/>
      <c r="K3460" s="136"/>
      <c r="L3460" s="138"/>
      <c r="M3460" s="136"/>
    </row>
    <row r="3461" spans="8:13">
      <c r="H3461" s="614"/>
      <c r="I3461" s="137"/>
      <c r="J3461" s="136"/>
      <c r="K3461" s="136"/>
      <c r="L3461" s="138"/>
      <c r="M3461" s="136"/>
    </row>
    <row r="3462" spans="8:13">
      <c r="H3462" s="614"/>
      <c r="I3462" s="137"/>
      <c r="J3462" s="136"/>
      <c r="K3462" s="136"/>
      <c r="L3462" s="138"/>
      <c r="M3462" s="136"/>
    </row>
    <row r="3463" spans="8:13">
      <c r="H3463" s="614"/>
      <c r="I3463" s="137"/>
      <c r="J3463" s="136"/>
      <c r="K3463" s="136"/>
      <c r="L3463" s="138"/>
      <c r="M3463" s="136"/>
    </row>
    <row r="3464" spans="8:13">
      <c r="H3464" s="614"/>
      <c r="I3464" s="137"/>
      <c r="J3464" s="136"/>
      <c r="K3464" s="136"/>
      <c r="L3464" s="138"/>
      <c r="M3464" s="136"/>
    </row>
    <row r="3465" spans="8:13">
      <c r="H3465" s="614"/>
      <c r="I3465" s="137"/>
      <c r="J3465" s="136"/>
      <c r="K3465" s="136"/>
      <c r="L3465" s="138"/>
      <c r="M3465" s="136"/>
    </row>
    <row r="3466" spans="8:13">
      <c r="H3466" s="614"/>
      <c r="I3466" s="137"/>
      <c r="J3466" s="136"/>
      <c r="K3466" s="136"/>
      <c r="L3466" s="138"/>
      <c r="M3466" s="136"/>
    </row>
    <row r="3467" spans="8:13">
      <c r="H3467" s="614"/>
      <c r="I3467" s="137"/>
      <c r="J3467" s="136"/>
      <c r="K3467" s="136"/>
      <c r="L3467" s="138"/>
      <c r="M3467" s="136"/>
    </row>
    <row r="3468" spans="8:13">
      <c r="H3468" s="614"/>
      <c r="I3468" s="137"/>
      <c r="J3468" s="136"/>
      <c r="K3468" s="136"/>
      <c r="L3468" s="138"/>
      <c r="M3468" s="136"/>
    </row>
    <row r="3469" spans="8:13">
      <c r="H3469" s="614"/>
      <c r="I3469" s="137"/>
      <c r="J3469" s="136"/>
      <c r="K3469" s="136"/>
      <c r="L3469" s="138"/>
      <c r="M3469" s="136"/>
    </row>
    <row r="3470" spans="8:13">
      <c r="H3470" s="614"/>
      <c r="I3470" s="137"/>
      <c r="J3470" s="136"/>
      <c r="K3470" s="136"/>
      <c r="L3470" s="138"/>
      <c r="M3470" s="136"/>
    </row>
    <row r="3471" spans="8:13">
      <c r="H3471" s="614"/>
      <c r="I3471" s="137"/>
      <c r="J3471" s="136"/>
      <c r="K3471" s="136"/>
      <c r="L3471" s="138"/>
      <c r="M3471" s="136"/>
    </row>
    <row r="3472" spans="8:13">
      <c r="H3472" s="614"/>
      <c r="I3472" s="137"/>
      <c r="J3472" s="136"/>
      <c r="K3472" s="136"/>
      <c r="L3472" s="138"/>
      <c r="M3472" s="136"/>
    </row>
    <row r="3473" spans="8:13">
      <c r="H3473" s="614"/>
      <c r="I3473" s="137"/>
      <c r="J3473" s="136"/>
      <c r="K3473" s="136"/>
      <c r="L3473" s="138"/>
      <c r="M3473" s="136"/>
    </row>
    <row r="3474" spans="8:13">
      <c r="H3474" s="614"/>
      <c r="I3474" s="137"/>
      <c r="J3474" s="136"/>
      <c r="K3474" s="136"/>
      <c r="L3474" s="138"/>
      <c r="M3474" s="136"/>
    </row>
    <row r="3475" spans="8:13">
      <c r="H3475" s="614"/>
      <c r="I3475" s="137"/>
      <c r="J3475" s="136"/>
      <c r="K3475" s="136"/>
      <c r="L3475" s="138"/>
      <c r="M3475" s="136"/>
    </row>
    <row r="3476" spans="8:13">
      <c r="H3476" s="614"/>
      <c r="I3476" s="137"/>
      <c r="J3476" s="136"/>
      <c r="K3476" s="136"/>
      <c r="L3476" s="138"/>
      <c r="M3476" s="136"/>
    </row>
    <row r="3477" spans="8:13">
      <c r="H3477" s="614"/>
      <c r="I3477" s="137"/>
      <c r="J3477" s="136"/>
      <c r="K3477" s="136"/>
      <c r="L3477" s="138"/>
      <c r="M3477" s="136"/>
    </row>
    <row r="3478" spans="8:13">
      <c r="H3478" s="614"/>
      <c r="I3478" s="137"/>
      <c r="J3478" s="136"/>
      <c r="K3478" s="136"/>
      <c r="L3478" s="138"/>
      <c r="M3478" s="136"/>
    </row>
    <row r="3479" spans="8:13">
      <c r="H3479" s="614"/>
      <c r="I3479" s="137"/>
      <c r="J3479" s="136"/>
      <c r="K3479" s="136"/>
      <c r="L3479" s="138"/>
      <c r="M3479" s="136"/>
    </row>
    <row r="3480" spans="8:13">
      <c r="H3480" s="614"/>
      <c r="I3480" s="137"/>
      <c r="J3480" s="136"/>
      <c r="K3480" s="136"/>
      <c r="L3480" s="138"/>
      <c r="M3480" s="136"/>
    </row>
    <row r="3481" spans="8:13">
      <c r="H3481" s="614"/>
      <c r="I3481" s="137"/>
      <c r="J3481" s="136"/>
      <c r="K3481" s="136"/>
      <c r="L3481" s="138"/>
      <c r="M3481" s="136"/>
    </row>
    <row r="3482" spans="8:13">
      <c r="H3482" s="614"/>
      <c r="I3482" s="137"/>
      <c r="J3482" s="136"/>
      <c r="K3482" s="136"/>
      <c r="L3482" s="138"/>
      <c r="M3482" s="136"/>
    </row>
    <row r="3483" spans="8:13">
      <c r="H3483" s="614"/>
      <c r="I3483" s="137"/>
      <c r="J3483" s="136"/>
      <c r="K3483" s="136"/>
      <c r="L3483" s="138"/>
      <c r="M3483" s="136"/>
    </row>
    <row r="3484" spans="8:13">
      <c r="H3484" s="614"/>
      <c r="I3484" s="137"/>
      <c r="J3484" s="136"/>
      <c r="K3484" s="136"/>
      <c r="L3484" s="138"/>
      <c r="M3484" s="136"/>
    </row>
    <row r="3485" spans="8:13">
      <c r="H3485" s="614"/>
      <c r="I3485" s="137"/>
      <c r="J3485" s="136"/>
      <c r="K3485" s="136"/>
      <c r="L3485" s="138"/>
      <c r="M3485" s="136"/>
    </row>
    <row r="3486" spans="8:13">
      <c r="H3486" s="614"/>
      <c r="I3486" s="137"/>
      <c r="J3486" s="136"/>
      <c r="K3486" s="136"/>
      <c r="L3486" s="138"/>
      <c r="M3486" s="136"/>
    </row>
    <row r="3487" spans="8:13">
      <c r="H3487" s="614"/>
      <c r="I3487" s="137"/>
      <c r="J3487" s="136"/>
      <c r="K3487" s="136"/>
      <c r="L3487" s="138"/>
      <c r="M3487" s="136"/>
    </row>
    <row r="3488" spans="8:13">
      <c r="H3488" s="614"/>
      <c r="I3488" s="137"/>
      <c r="J3488" s="136"/>
      <c r="K3488" s="136"/>
      <c r="L3488" s="138"/>
      <c r="M3488" s="136"/>
    </row>
    <row r="3489" spans="8:13">
      <c r="H3489" s="614"/>
      <c r="I3489" s="137"/>
      <c r="J3489" s="136"/>
      <c r="K3489" s="136"/>
      <c r="L3489" s="138"/>
      <c r="M3489" s="136"/>
    </row>
    <row r="3490" spans="8:13">
      <c r="H3490" s="614"/>
      <c r="I3490" s="137"/>
      <c r="J3490" s="136"/>
      <c r="K3490" s="136"/>
      <c r="L3490" s="138"/>
      <c r="M3490" s="136"/>
    </row>
    <row r="3491" spans="8:13">
      <c r="H3491" s="614"/>
      <c r="I3491" s="137"/>
      <c r="J3491" s="136"/>
      <c r="K3491" s="136"/>
      <c r="L3491" s="138"/>
      <c r="M3491" s="136"/>
    </row>
    <row r="3492" spans="8:13">
      <c r="H3492" s="614"/>
      <c r="I3492" s="137"/>
      <c r="J3492" s="136"/>
      <c r="K3492" s="136"/>
      <c r="L3492" s="138"/>
      <c r="M3492" s="136"/>
    </row>
    <row r="3493" spans="8:13">
      <c r="H3493" s="614"/>
      <c r="I3493" s="137"/>
      <c r="J3493" s="136"/>
      <c r="K3493" s="136"/>
      <c r="L3493" s="138"/>
      <c r="M3493" s="136"/>
    </row>
    <row r="3494" spans="8:13">
      <c r="H3494" s="614"/>
      <c r="I3494" s="137"/>
      <c r="J3494" s="136"/>
      <c r="K3494" s="136"/>
      <c r="L3494" s="138"/>
      <c r="M3494" s="136"/>
    </row>
    <row r="3495" spans="8:13">
      <c r="H3495" s="614"/>
      <c r="I3495" s="137"/>
      <c r="J3495" s="136"/>
      <c r="K3495" s="136"/>
      <c r="L3495" s="138"/>
      <c r="M3495" s="136"/>
    </row>
    <row r="3496" spans="8:13">
      <c r="H3496" s="614"/>
      <c r="I3496" s="137"/>
      <c r="J3496" s="136"/>
      <c r="K3496" s="136"/>
      <c r="L3496" s="138"/>
      <c r="M3496" s="136"/>
    </row>
    <row r="3497" spans="8:13">
      <c r="H3497" s="614"/>
      <c r="I3497" s="137"/>
      <c r="J3497" s="136"/>
      <c r="K3497" s="136"/>
      <c r="L3497" s="138"/>
      <c r="M3497" s="136"/>
    </row>
    <row r="3498" spans="8:13">
      <c r="H3498" s="614"/>
      <c r="I3498" s="137"/>
      <c r="J3498" s="136"/>
      <c r="K3498" s="136"/>
      <c r="L3498" s="138"/>
      <c r="M3498" s="136"/>
    </row>
    <row r="3499" spans="8:13">
      <c r="H3499" s="614"/>
      <c r="I3499" s="137"/>
      <c r="J3499" s="136"/>
      <c r="K3499" s="136"/>
      <c r="L3499" s="138"/>
      <c r="M3499" s="136"/>
    </row>
    <row r="3500" spans="8:13">
      <c r="H3500" s="614"/>
      <c r="I3500" s="137"/>
      <c r="J3500" s="136"/>
      <c r="K3500" s="136"/>
      <c r="L3500" s="138"/>
      <c r="M3500" s="136"/>
    </row>
    <row r="3501" spans="8:13">
      <c r="H3501" s="614"/>
      <c r="I3501" s="137"/>
      <c r="J3501" s="136"/>
      <c r="K3501" s="136"/>
      <c r="L3501" s="138"/>
      <c r="M3501" s="136"/>
    </row>
    <row r="3502" spans="8:13">
      <c r="H3502" s="614"/>
      <c r="I3502" s="137"/>
      <c r="J3502" s="136"/>
      <c r="K3502" s="136"/>
      <c r="L3502" s="138"/>
      <c r="M3502" s="136"/>
    </row>
    <row r="3503" spans="8:13">
      <c r="H3503" s="614"/>
      <c r="I3503" s="137"/>
      <c r="J3503" s="136"/>
      <c r="K3503" s="136"/>
      <c r="L3503" s="138"/>
      <c r="M3503" s="136"/>
    </row>
    <row r="3504" spans="8:13">
      <c r="H3504" s="614"/>
      <c r="I3504" s="137"/>
      <c r="J3504" s="136"/>
      <c r="K3504" s="136"/>
      <c r="L3504" s="138"/>
      <c r="M3504" s="136"/>
    </row>
    <row r="3505" spans="8:13">
      <c r="H3505" s="614"/>
      <c r="I3505" s="137"/>
      <c r="J3505" s="136"/>
      <c r="K3505" s="136"/>
      <c r="L3505" s="138"/>
      <c r="M3505" s="136"/>
    </row>
    <row r="3506" spans="8:13">
      <c r="H3506" s="614"/>
      <c r="I3506" s="137"/>
      <c r="J3506" s="136"/>
      <c r="K3506" s="136"/>
      <c r="L3506" s="138"/>
      <c r="M3506" s="136"/>
    </row>
    <row r="3507" spans="8:13">
      <c r="H3507" s="614"/>
      <c r="I3507" s="137"/>
      <c r="J3507" s="136"/>
      <c r="K3507" s="136"/>
      <c r="L3507" s="138"/>
      <c r="M3507" s="136"/>
    </row>
    <row r="3508" spans="8:13">
      <c r="H3508" s="614"/>
      <c r="I3508" s="137"/>
      <c r="J3508" s="136"/>
      <c r="K3508" s="136"/>
      <c r="L3508" s="138"/>
      <c r="M3508" s="136"/>
    </row>
    <row r="3509" spans="8:13">
      <c r="H3509" s="614"/>
      <c r="I3509" s="137"/>
      <c r="J3509" s="136"/>
      <c r="K3509" s="136"/>
      <c r="L3509" s="138"/>
      <c r="M3509" s="136"/>
    </row>
    <row r="3510" spans="8:13">
      <c r="H3510" s="614"/>
      <c r="I3510" s="137"/>
      <c r="J3510" s="136"/>
      <c r="K3510" s="136"/>
      <c r="L3510" s="138"/>
      <c r="M3510" s="136"/>
    </row>
    <row r="3511" spans="8:13">
      <c r="H3511" s="614"/>
      <c r="I3511" s="137"/>
      <c r="J3511" s="136"/>
      <c r="K3511" s="136"/>
      <c r="L3511" s="138"/>
      <c r="M3511" s="136"/>
    </row>
    <row r="3512" spans="8:13">
      <c r="H3512" s="614"/>
      <c r="I3512" s="137"/>
      <c r="J3512" s="136"/>
      <c r="K3512" s="136"/>
      <c r="L3512" s="138"/>
      <c r="M3512" s="136"/>
    </row>
    <row r="3513" spans="8:13">
      <c r="H3513" s="614"/>
      <c r="I3513" s="137"/>
      <c r="J3513" s="136"/>
      <c r="K3513" s="136"/>
      <c r="L3513" s="138"/>
      <c r="M3513" s="136"/>
    </row>
    <row r="3514" spans="8:13">
      <c r="H3514" s="614"/>
      <c r="I3514" s="137"/>
      <c r="J3514" s="136"/>
      <c r="K3514" s="136"/>
      <c r="L3514" s="138"/>
      <c r="M3514" s="136"/>
    </row>
    <row r="3515" spans="8:13">
      <c r="H3515" s="614"/>
      <c r="I3515" s="137"/>
      <c r="J3515" s="136"/>
      <c r="K3515" s="136"/>
      <c r="L3515" s="138"/>
      <c r="M3515" s="136"/>
    </row>
    <row r="3516" spans="8:13">
      <c r="H3516" s="614"/>
      <c r="I3516" s="137"/>
      <c r="J3516" s="136"/>
      <c r="K3516" s="136"/>
      <c r="L3516" s="138"/>
      <c r="M3516" s="136"/>
    </row>
    <row r="3517" spans="8:13">
      <c r="H3517" s="614"/>
      <c r="I3517" s="137"/>
      <c r="J3517" s="136"/>
      <c r="K3517" s="136"/>
      <c r="L3517" s="138"/>
      <c r="M3517" s="136"/>
    </row>
    <row r="3518" spans="8:13">
      <c r="H3518" s="614"/>
      <c r="I3518" s="137"/>
      <c r="J3518" s="136"/>
      <c r="K3518" s="136"/>
      <c r="L3518" s="138"/>
      <c r="M3518" s="136"/>
    </row>
    <row r="3519" spans="8:13">
      <c r="H3519" s="614"/>
      <c r="I3519" s="137"/>
      <c r="J3519" s="136"/>
      <c r="K3519" s="136"/>
      <c r="L3519" s="138"/>
      <c r="M3519" s="136"/>
    </row>
    <row r="3520" spans="8:13">
      <c r="H3520" s="614"/>
      <c r="I3520" s="137"/>
      <c r="J3520" s="136"/>
      <c r="K3520" s="136"/>
      <c r="L3520" s="138"/>
      <c r="M3520" s="136"/>
    </row>
    <row r="3521" spans="8:13">
      <c r="H3521" s="614"/>
      <c r="I3521" s="137"/>
      <c r="J3521" s="136"/>
      <c r="K3521" s="136"/>
      <c r="L3521" s="138"/>
      <c r="M3521" s="136"/>
    </row>
    <row r="3522" spans="8:13">
      <c r="H3522" s="614"/>
      <c r="I3522" s="137"/>
      <c r="J3522" s="136"/>
      <c r="K3522" s="136"/>
      <c r="L3522" s="138"/>
      <c r="M3522" s="136"/>
    </row>
    <row r="3523" spans="8:13">
      <c r="H3523" s="614"/>
      <c r="I3523" s="137"/>
      <c r="J3523" s="136"/>
      <c r="K3523" s="136"/>
      <c r="L3523" s="138"/>
      <c r="M3523" s="136"/>
    </row>
    <row r="3524" spans="8:13">
      <c r="H3524" s="614"/>
      <c r="I3524" s="137"/>
      <c r="J3524" s="136"/>
      <c r="K3524" s="136"/>
      <c r="L3524" s="138"/>
      <c r="M3524" s="136"/>
    </row>
    <row r="3525" spans="8:13">
      <c r="H3525" s="614"/>
      <c r="I3525" s="137"/>
      <c r="J3525" s="136"/>
      <c r="K3525" s="136"/>
      <c r="L3525" s="138"/>
      <c r="M3525" s="136"/>
    </row>
    <row r="3526" spans="8:13">
      <c r="H3526" s="614"/>
      <c r="I3526" s="137"/>
      <c r="J3526" s="136"/>
      <c r="K3526" s="136"/>
      <c r="L3526" s="138"/>
      <c r="M3526" s="136"/>
    </row>
    <row r="3527" spans="8:13">
      <c r="H3527" s="614"/>
      <c r="I3527" s="137"/>
      <c r="J3527" s="136"/>
      <c r="K3527" s="136"/>
      <c r="L3527" s="138"/>
      <c r="M3527" s="136"/>
    </row>
    <row r="3528" spans="8:13">
      <c r="H3528" s="614"/>
      <c r="I3528" s="137"/>
      <c r="J3528" s="136"/>
      <c r="K3528" s="136"/>
      <c r="L3528" s="138"/>
      <c r="M3528" s="136"/>
    </row>
    <row r="3529" spans="8:13">
      <c r="H3529" s="614"/>
      <c r="I3529" s="137"/>
      <c r="J3529" s="136"/>
      <c r="K3529" s="136"/>
      <c r="L3529" s="138"/>
      <c r="M3529" s="136"/>
    </row>
    <row r="3530" spans="8:13">
      <c r="H3530" s="614"/>
      <c r="I3530" s="137"/>
      <c r="J3530" s="136"/>
      <c r="K3530" s="136"/>
      <c r="L3530" s="138"/>
      <c r="M3530" s="136"/>
    </row>
    <row r="3531" spans="8:13">
      <c r="H3531" s="614"/>
      <c r="I3531" s="137"/>
      <c r="J3531" s="136"/>
      <c r="K3531" s="136"/>
      <c r="L3531" s="138"/>
      <c r="M3531" s="136"/>
    </row>
    <row r="3532" spans="8:13">
      <c r="H3532" s="614"/>
      <c r="I3532" s="137"/>
      <c r="J3532" s="136"/>
      <c r="K3532" s="136"/>
      <c r="L3532" s="138"/>
      <c r="M3532" s="136"/>
    </row>
    <row r="3533" spans="8:13">
      <c r="H3533" s="614"/>
      <c r="I3533" s="137"/>
      <c r="J3533" s="136"/>
      <c r="K3533" s="136"/>
      <c r="L3533" s="138"/>
      <c r="M3533" s="136"/>
    </row>
    <row r="3534" spans="8:13">
      <c r="H3534" s="614"/>
      <c r="I3534" s="137"/>
      <c r="J3534" s="136"/>
      <c r="K3534" s="136"/>
      <c r="L3534" s="138"/>
      <c r="M3534" s="136"/>
    </row>
    <row r="3535" spans="8:13">
      <c r="H3535" s="614"/>
      <c r="I3535" s="137"/>
      <c r="J3535" s="136"/>
      <c r="K3535" s="136"/>
      <c r="L3535" s="138"/>
      <c r="M3535" s="136"/>
    </row>
    <row r="3536" spans="8:13">
      <c r="H3536" s="614"/>
      <c r="I3536" s="137"/>
      <c r="J3536" s="136"/>
      <c r="K3536" s="136"/>
      <c r="L3536" s="138"/>
      <c r="M3536" s="136"/>
    </row>
    <row r="3537" spans="8:13">
      <c r="H3537" s="614"/>
      <c r="I3537" s="137"/>
      <c r="J3537" s="136"/>
      <c r="K3537" s="136"/>
      <c r="L3537" s="138"/>
      <c r="M3537" s="136"/>
    </row>
    <row r="3538" spans="8:13">
      <c r="H3538" s="614"/>
      <c r="I3538" s="137"/>
      <c r="J3538" s="136"/>
      <c r="K3538" s="136"/>
      <c r="L3538" s="138"/>
      <c r="M3538" s="136"/>
    </row>
    <row r="3539" spans="8:13">
      <c r="H3539" s="614"/>
      <c r="I3539" s="137"/>
      <c r="J3539" s="136"/>
      <c r="K3539" s="136"/>
      <c r="L3539" s="138"/>
      <c r="M3539" s="136"/>
    </row>
    <row r="3540" spans="8:13">
      <c r="H3540" s="614"/>
      <c r="I3540" s="137"/>
      <c r="J3540" s="136"/>
      <c r="K3540" s="136"/>
      <c r="L3540" s="138"/>
      <c r="M3540" s="136"/>
    </row>
    <row r="3541" spans="8:13">
      <c r="H3541" s="614"/>
      <c r="I3541" s="137"/>
      <c r="J3541" s="136"/>
      <c r="K3541" s="136"/>
      <c r="L3541" s="138"/>
      <c r="M3541" s="136"/>
    </row>
    <row r="3542" spans="8:13">
      <c r="H3542" s="614"/>
      <c r="I3542" s="137"/>
      <c r="J3542" s="136"/>
      <c r="K3542" s="136"/>
      <c r="L3542" s="138"/>
      <c r="M3542" s="136"/>
    </row>
    <row r="3543" spans="8:13">
      <c r="H3543" s="614"/>
      <c r="I3543" s="137"/>
      <c r="J3543" s="136"/>
      <c r="K3543" s="136"/>
      <c r="L3543" s="138"/>
      <c r="M3543" s="136"/>
    </row>
    <row r="3544" spans="8:13">
      <c r="H3544" s="614"/>
      <c r="I3544" s="137"/>
      <c r="J3544" s="136"/>
      <c r="K3544" s="136"/>
      <c r="L3544" s="138"/>
      <c r="M3544" s="136"/>
    </row>
    <row r="3545" spans="8:13">
      <c r="H3545" s="614"/>
      <c r="I3545" s="137"/>
      <c r="J3545" s="136"/>
      <c r="K3545" s="136"/>
      <c r="L3545" s="138"/>
      <c r="M3545" s="136"/>
    </row>
    <row r="3546" spans="8:13">
      <c r="H3546" s="614"/>
      <c r="I3546" s="137"/>
      <c r="J3546" s="136"/>
      <c r="K3546" s="136"/>
      <c r="L3546" s="138"/>
      <c r="M3546" s="136"/>
    </row>
    <row r="3547" spans="8:13">
      <c r="H3547" s="614"/>
      <c r="I3547" s="137"/>
      <c r="J3547" s="136"/>
      <c r="K3547" s="136"/>
      <c r="L3547" s="138"/>
      <c r="M3547" s="136"/>
    </row>
    <row r="3548" spans="8:13">
      <c r="H3548" s="614"/>
      <c r="I3548" s="137"/>
      <c r="J3548" s="136"/>
      <c r="K3548" s="136"/>
      <c r="L3548" s="138"/>
      <c r="M3548" s="136"/>
    </row>
    <row r="3549" spans="8:13">
      <c r="H3549" s="614"/>
      <c r="I3549" s="137"/>
      <c r="J3549" s="136"/>
      <c r="K3549" s="136"/>
      <c r="L3549" s="138"/>
      <c r="M3549" s="136"/>
    </row>
    <row r="3550" spans="8:13">
      <c r="H3550" s="614"/>
      <c r="I3550" s="137"/>
      <c r="J3550" s="136"/>
      <c r="K3550" s="136"/>
      <c r="L3550" s="138"/>
      <c r="M3550" s="136"/>
    </row>
    <row r="3551" spans="8:13">
      <c r="H3551" s="614"/>
      <c r="I3551" s="137"/>
      <c r="J3551" s="136"/>
      <c r="K3551" s="136"/>
      <c r="L3551" s="138"/>
      <c r="M3551" s="136"/>
    </row>
    <row r="3552" spans="8:13">
      <c r="H3552" s="614"/>
      <c r="I3552" s="137"/>
      <c r="J3552" s="136"/>
      <c r="K3552" s="136"/>
      <c r="L3552" s="138"/>
      <c r="M3552" s="136"/>
    </row>
    <row r="3553" spans="8:13">
      <c r="H3553" s="614"/>
      <c r="I3553" s="137"/>
      <c r="J3553" s="136"/>
      <c r="K3553" s="136"/>
      <c r="L3553" s="138"/>
      <c r="M3553" s="136"/>
    </row>
    <row r="3554" spans="8:13">
      <c r="H3554" s="614"/>
      <c r="I3554" s="137"/>
      <c r="J3554" s="136"/>
      <c r="K3554" s="136"/>
      <c r="L3554" s="138"/>
      <c r="M3554" s="136"/>
    </row>
    <row r="3555" spans="8:13">
      <c r="H3555" s="614"/>
      <c r="I3555" s="137"/>
      <c r="J3555" s="136"/>
      <c r="K3555" s="136"/>
      <c r="L3555" s="138"/>
      <c r="M3555" s="136"/>
    </row>
    <row r="3556" spans="8:13">
      <c r="H3556" s="614"/>
      <c r="I3556" s="137"/>
      <c r="J3556" s="136"/>
      <c r="K3556" s="136"/>
      <c r="L3556" s="138"/>
      <c r="M3556" s="136"/>
    </row>
    <row r="3557" spans="8:13">
      <c r="H3557" s="614"/>
      <c r="I3557" s="137"/>
      <c r="J3557" s="136"/>
      <c r="K3557" s="136"/>
      <c r="L3557" s="138"/>
      <c r="M3557" s="136"/>
    </row>
    <row r="3558" spans="8:13">
      <c r="H3558" s="614"/>
      <c r="I3558" s="137"/>
      <c r="J3558" s="136"/>
      <c r="K3558" s="136"/>
      <c r="L3558" s="138"/>
      <c r="M3558" s="136"/>
    </row>
    <row r="3559" spans="8:13">
      <c r="H3559" s="614"/>
      <c r="I3559" s="137"/>
      <c r="J3559" s="136"/>
      <c r="K3559" s="136"/>
      <c r="L3559" s="138"/>
      <c r="M3559" s="136"/>
    </row>
    <row r="3560" spans="8:13">
      <c r="H3560" s="614"/>
      <c r="I3560" s="137"/>
      <c r="J3560" s="136"/>
      <c r="K3560" s="136"/>
      <c r="L3560" s="138"/>
      <c r="M3560" s="136"/>
    </row>
    <row r="3561" spans="8:13">
      <c r="H3561" s="614"/>
      <c r="I3561" s="137"/>
      <c r="J3561" s="136"/>
      <c r="K3561" s="136"/>
      <c r="L3561" s="138"/>
      <c r="M3561" s="136"/>
    </row>
    <row r="3562" spans="8:13">
      <c r="H3562" s="614"/>
      <c r="I3562" s="137"/>
      <c r="J3562" s="136"/>
      <c r="K3562" s="136"/>
      <c r="L3562" s="138"/>
      <c r="M3562" s="136"/>
    </row>
    <row r="3563" spans="8:13">
      <c r="H3563" s="614"/>
      <c r="I3563" s="137"/>
      <c r="J3563" s="136"/>
      <c r="K3563" s="136"/>
      <c r="L3563" s="138"/>
      <c r="M3563" s="136"/>
    </row>
    <row r="3564" spans="8:13">
      <c r="H3564" s="614"/>
      <c r="I3564" s="137"/>
      <c r="J3564" s="136"/>
      <c r="K3564" s="136"/>
      <c r="L3564" s="138"/>
      <c r="M3564" s="136"/>
    </row>
    <row r="3565" spans="8:13">
      <c r="H3565" s="614"/>
      <c r="I3565" s="137"/>
      <c r="J3565" s="136"/>
      <c r="K3565" s="136"/>
      <c r="L3565" s="138"/>
      <c r="M3565" s="136"/>
    </row>
    <row r="3566" spans="8:13">
      <c r="H3566" s="614"/>
      <c r="I3566" s="137"/>
      <c r="J3566" s="136"/>
      <c r="K3566" s="136"/>
      <c r="L3566" s="138"/>
      <c r="M3566" s="136"/>
    </row>
    <row r="3567" spans="8:13">
      <c r="H3567" s="614"/>
      <c r="I3567" s="137"/>
      <c r="J3567" s="136"/>
      <c r="K3567" s="136"/>
      <c r="L3567" s="138"/>
      <c r="M3567" s="136"/>
    </row>
    <row r="3568" spans="8:13">
      <c r="H3568" s="614"/>
      <c r="I3568" s="137"/>
      <c r="J3568" s="136"/>
      <c r="K3568" s="136"/>
      <c r="L3568" s="138"/>
      <c r="M3568" s="136"/>
    </row>
    <row r="3569" spans="8:13">
      <c r="H3569" s="614"/>
      <c r="I3569" s="137"/>
      <c r="J3569" s="136"/>
      <c r="K3569" s="136"/>
      <c r="L3569" s="138"/>
      <c r="M3569" s="136"/>
    </row>
    <row r="3570" spans="8:13">
      <c r="H3570" s="614"/>
      <c r="I3570" s="137"/>
      <c r="J3570" s="136"/>
      <c r="K3570" s="136"/>
      <c r="L3570" s="138"/>
      <c r="M3570" s="136"/>
    </row>
    <row r="3571" spans="8:13">
      <c r="H3571" s="614"/>
      <c r="I3571" s="137"/>
      <c r="J3571" s="136"/>
      <c r="K3571" s="136"/>
      <c r="L3571" s="138"/>
      <c r="M3571" s="136"/>
    </row>
    <row r="3572" spans="8:13">
      <c r="H3572" s="614"/>
      <c r="I3572" s="137"/>
      <c r="J3572" s="136"/>
      <c r="K3572" s="136"/>
      <c r="L3572" s="138"/>
      <c r="M3572" s="136"/>
    </row>
    <row r="3573" spans="8:13">
      <c r="H3573" s="614"/>
      <c r="I3573" s="137"/>
      <c r="J3573" s="136"/>
      <c r="K3573" s="136"/>
      <c r="L3573" s="138"/>
      <c r="M3573" s="136"/>
    </row>
    <row r="3574" spans="8:13">
      <c r="H3574" s="614"/>
      <c r="I3574" s="137"/>
      <c r="J3574" s="136"/>
      <c r="K3574" s="136"/>
      <c r="L3574" s="138"/>
      <c r="M3574" s="136"/>
    </row>
    <row r="3575" spans="8:13">
      <c r="H3575" s="614"/>
      <c r="I3575" s="137"/>
      <c r="J3575" s="136"/>
      <c r="K3575" s="136"/>
      <c r="L3575" s="138"/>
      <c r="M3575" s="136"/>
    </row>
    <row r="3576" spans="8:13">
      <c r="H3576" s="614"/>
      <c r="I3576" s="137"/>
      <c r="J3576" s="136"/>
      <c r="K3576" s="136"/>
      <c r="L3576" s="138"/>
      <c r="M3576" s="136"/>
    </row>
    <row r="3577" spans="8:13">
      <c r="H3577" s="614"/>
      <c r="I3577" s="137"/>
      <c r="J3577" s="136"/>
      <c r="K3577" s="136"/>
      <c r="L3577" s="138"/>
      <c r="M3577" s="136"/>
    </row>
    <row r="3578" spans="8:13">
      <c r="H3578" s="614"/>
      <c r="I3578" s="137"/>
      <c r="J3578" s="136"/>
      <c r="K3578" s="136"/>
      <c r="L3578" s="138"/>
      <c r="M3578" s="136"/>
    </row>
    <row r="3579" spans="8:13">
      <c r="H3579" s="614"/>
      <c r="I3579" s="137"/>
      <c r="J3579" s="136"/>
      <c r="K3579" s="136"/>
      <c r="L3579" s="138"/>
      <c r="M3579" s="136"/>
    </row>
    <row r="3580" spans="8:13">
      <c r="H3580" s="614"/>
      <c r="I3580" s="137"/>
      <c r="J3580" s="136"/>
      <c r="K3580" s="136"/>
      <c r="L3580" s="138"/>
      <c r="M3580" s="136"/>
    </row>
    <row r="3581" spans="8:13">
      <c r="H3581" s="614"/>
      <c r="I3581" s="137"/>
      <c r="J3581" s="136"/>
      <c r="K3581" s="136"/>
      <c r="L3581" s="138"/>
      <c r="M3581" s="136"/>
    </row>
    <row r="3582" spans="8:13">
      <c r="H3582" s="614"/>
      <c r="I3582" s="137"/>
      <c r="J3582" s="136"/>
      <c r="K3582" s="136"/>
      <c r="L3582" s="138"/>
      <c r="M3582" s="136"/>
    </row>
    <row r="3583" spans="8:13">
      <c r="H3583" s="614"/>
      <c r="I3583" s="137"/>
      <c r="J3583" s="136"/>
      <c r="K3583" s="136"/>
      <c r="L3583" s="138"/>
      <c r="M3583" s="136"/>
    </row>
    <row r="3584" spans="8:13">
      <c r="H3584" s="614"/>
      <c r="I3584" s="137"/>
      <c r="J3584" s="136"/>
      <c r="K3584" s="136"/>
      <c r="L3584" s="138"/>
      <c r="M3584" s="136"/>
    </row>
    <row r="3585" spans="8:13">
      <c r="H3585" s="614"/>
      <c r="I3585" s="137"/>
      <c r="J3585" s="136"/>
      <c r="K3585" s="136"/>
      <c r="L3585" s="138"/>
      <c r="M3585" s="136"/>
    </row>
    <row r="3586" spans="8:13">
      <c r="H3586" s="614"/>
      <c r="I3586" s="137"/>
      <c r="J3586" s="136"/>
      <c r="K3586" s="136"/>
      <c r="L3586" s="138"/>
      <c r="M3586" s="136"/>
    </row>
    <row r="3587" spans="8:13">
      <c r="H3587" s="614"/>
      <c r="I3587" s="137"/>
      <c r="J3587" s="136"/>
      <c r="K3587" s="136"/>
      <c r="L3587" s="138"/>
      <c r="M3587" s="136"/>
    </row>
    <row r="3588" spans="8:13">
      <c r="H3588" s="614"/>
      <c r="I3588" s="137"/>
      <c r="J3588" s="136"/>
      <c r="K3588" s="136"/>
      <c r="L3588" s="138"/>
      <c r="M3588" s="136"/>
    </row>
    <row r="3589" spans="8:13">
      <c r="H3589" s="614"/>
      <c r="I3589" s="137"/>
      <c r="J3589" s="136"/>
      <c r="K3589" s="136"/>
      <c r="L3589" s="138"/>
      <c r="M3589" s="136"/>
    </row>
    <row r="3590" spans="8:13">
      <c r="H3590" s="614"/>
      <c r="I3590" s="137"/>
      <c r="J3590" s="136"/>
      <c r="K3590" s="136"/>
      <c r="L3590" s="138"/>
      <c r="M3590" s="136"/>
    </row>
    <row r="3591" spans="8:13">
      <c r="H3591" s="614"/>
      <c r="I3591" s="137"/>
      <c r="J3591" s="136"/>
      <c r="K3591" s="136"/>
      <c r="L3591" s="138"/>
      <c r="M3591" s="136"/>
    </row>
    <row r="3592" spans="8:13">
      <c r="H3592" s="614"/>
      <c r="I3592" s="137"/>
      <c r="J3592" s="136"/>
      <c r="K3592" s="136"/>
      <c r="L3592" s="138"/>
      <c r="M3592" s="136"/>
    </row>
    <row r="3593" spans="8:13">
      <c r="H3593" s="614"/>
      <c r="I3593" s="137"/>
      <c r="J3593" s="136"/>
      <c r="K3593" s="136"/>
      <c r="L3593" s="138"/>
      <c r="M3593" s="136"/>
    </row>
    <row r="3594" spans="8:13">
      <c r="H3594" s="614"/>
      <c r="I3594" s="137"/>
      <c r="J3594" s="136"/>
      <c r="K3594" s="136"/>
      <c r="L3594" s="138"/>
      <c r="M3594" s="136"/>
    </row>
    <row r="3595" spans="8:13">
      <c r="H3595" s="614"/>
      <c r="I3595" s="137"/>
      <c r="J3595" s="136"/>
      <c r="K3595" s="136"/>
      <c r="L3595" s="138"/>
      <c r="M3595" s="136"/>
    </row>
    <row r="3596" spans="8:13">
      <c r="H3596" s="614"/>
      <c r="I3596" s="137"/>
      <c r="J3596" s="136"/>
      <c r="K3596" s="136"/>
      <c r="L3596" s="138"/>
      <c r="M3596" s="136"/>
    </row>
    <row r="3597" spans="8:13">
      <c r="H3597" s="614"/>
      <c r="I3597" s="137"/>
      <c r="J3597" s="136"/>
      <c r="K3597" s="136"/>
      <c r="L3597" s="138"/>
      <c r="M3597" s="136"/>
    </row>
    <row r="3598" spans="8:13">
      <c r="H3598" s="614"/>
      <c r="I3598" s="137"/>
      <c r="J3598" s="136"/>
      <c r="K3598" s="136"/>
      <c r="L3598" s="138"/>
      <c r="M3598" s="136"/>
    </row>
    <row r="3599" spans="8:13">
      <c r="H3599" s="614"/>
      <c r="I3599" s="137"/>
      <c r="J3599" s="136"/>
      <c r="K3599" s="136"/>
      <c r="L3599" s="138"/>
      <c r="M3599" s="136"/>
    </row>
    <row r="3600" spans="8:13">
      <c r="H3600" s="614"/>
      <c r="I3600" s="137"/>
      <c r="J3600" s="136"/>
      <c r="K3600" s="136"/>
      <c r="L3600" s="138"/>
      <c r="M3600" s="136"/>
    </row>
    <row r="3601" spans="8:13">
      <c r="H3601" s="614"/>
      <c r="I3601" s="137"/>
      <c r="J3601" s="136"/>
      <c r="K3601" s="136"/>
      <c r="L3601" s="138"/>
      <c r="M3601" s="136"/>
    </row>
    <row r="3602" spans="8:13">
      <c r="H3602" s="614"/>
      <c r="I3602" s="137"/>
      <c r="J3602" s="136"/>
      <c r="K3602" s="136"/>
      <c r="L3602" s="138"/>
      <c r="M3602" s="136"/>
    </row>
    <row r="3603" spans="8:13">
      <c r="H3603" s="614"/>
      <c r="I3603" s="137"/>
      <c r="J3603" s="136"/>
      <c r="K3603" s="136"/>
      <c r="L3603" s="138"/>
      <c r="M3603" s="136"/>
    </row>
    <row r="3604" spans="8:13">
      <c r="H3604" s="614"/>
      <c r="I3604" s="137"/>
      <c r="J3604" s="136"/>
      <c r="K3604" s="136"/>
      <c r="L3604" s="138"/>
      <c r="M3604" s="136"/>
    </row>
    <row r="3605" spans="8:13">
      <c r="H3605" s="614"/>
      <c r="I3605" s="137"/>
      <c r="J3605" s="136"/>
      <c r="K3605" s="136"/>
      <c r="L3605" s="138"/>
      <c r="M3605" s="136"/>
    </row>
    <row r="3606" spans="8:13">
      <c r="H3606" s="614"/>
      <c r="I3606" s="137"/>
      <c r="J3606" s="136"/>
      <c r="K3606" s="136"/>
      <c r="L3606" s="138"/>
      <c r="M3606" s="136"/>
    </row>
    <row r="3607" spans="8:13">
      <c r="H3607" s="614"/>
      <c r="I3607" s="137"/>
      <c r="J3607" s="136"/>
      <c r="K3607" s="136"/>
      <c r="L3607" s="138"/>
      <c r="M3607" s="136"/>
    </row>
    <row r="3608" spans="8:13">
      <c r="H3608" s="614"/>
      <c r="I3608" s="137"/>
      <c r="J3608" s="136"/>
      <c r="K3608" s="136"/>
      <c r="L3608" s="138"/>
      <c r="M3608" s="136"/>
    </row>
    <row r="3609" spans="8:13">
      <c r="H3609" s="614"/>
      <c r="I3609" s="137"/>
      <c r="J3609" s="136"/>
      <c r="K3609" s="136"/>
      <c r="L3609" s="138"/>
      <c r="M3609" s="136"/>
    </row>
    <row r="3610" spans="8:13">
      <c r="H3610" s="614"/>
      <c r="I3610" s="137"/>
      <c r="J3610" s="136"/>
      <c r="K3610" s="136"/>
      <c r="L3610" s="138"/>
      <c r="M3610" s="136"/>
    </row>
    <row r="3611" spans="8:13">
      <c r="H3611" s="614"/>
      <c r="I3611" s="137"/>
      <c r="J3611" s="136"/>
      <c r="K3611" s="136"/>
      <c r="L3611" s="138"/>
      <c r="M3611" s="136"/>
    </row>
    <row r="3612" spans="8:13">
      <c r="H3612" s="614"/>
      <c r="I3612" s="137"/>
      <c r="J3612" s="136"/>
      <c r="K3612" s="136"/>
      <c r="L3612" s="138"/>
      <c r="M3612" s="136"/>
    </row>
    <row r="3613" spans="8:13">
      <c r="H3613" s="614"/>
      <c r="I3613" s="137"/>
      <c r="J3613" s="136"/>
      <c r="K3613" s="136"/>
      <c r="L3613" s="138"/>
      <c r="M3613" s="136"/>
    </row>
    <row r="3614" spans="8:13">
      <c r="H3614" s="614"/>
      <c r="I3614" s="137"/>
      <c r="J3614" s="136"/>
      <c r="K3614" s="136"/>
      <c r="L3614" s="138"/>
      <c r="M3614" s="136"/>
    </row>
    <row r="3615" spans="8:13">
      <c r="H3615" s="614"/>
      <c r="I3615" s="137"/>
      <c r="J3615" s="136"/>
      <c r="K3615" s="136"/>
      <c r="L3615" s="138"/>
      <c r="M3615" s="136"/>
    </row>
    <row r="3616" spans="8:13">
      <c r="H3616" s="614"/>
      <c r="I3616" s="137"/>
      <c r="J3616" s="136"/>
      <c r="K3616" s="136"/>
      <c r="L3616" s="138"/>
      <c r="M3616" s="136"/>
    </row>
    <row r="3617" spans="8:13">
      <c r="H3617" s="614"/>
      <c r="I3617" s="137"/>
      <c r="J3617" s="136"/>
      <c r="K3617" s="136"/>
      <c r="L3617" s="138"/>
      <c r="M3617" s="136"/>
    </row>
    <row r="3618" spans="8:13">
      <c r="H3618" s="614"/>
      <c r="I3618" s="137"/>
      <c r="J3618" s="136"/>
      <c r="K3618" s="136"/>
      <c r="L3618" s="138"/>
      <c r="M3618" s="136"/>
    </row>
    <row r="3619" spans="8:13">
      <c r="H3619" s="614"/>
      <c r="I3619" s="137"/>
      <c r="J3619" s="136"/>
      <c r="K3619" s="136"/>
      <c r="L3619" s="138"/>
      <c r="M3619" s="136"/>
    </row>
    <row r="3620" spans="8:13">
      <c r="H3620" s="614"/>
      <c r="I3620" s="137"/>
      <c r="J3620" s="136"/>
      <c r="K3620" s="136"/>
      <c r="L3620" s="138"/>
      <c r="M3620" s="136"/>
    </row>
    <row r="3621" spans="8:13">
      <c r="H3621" s="614"/>
      <c r="I3621" s="137"/>
      <c r="J3621" s="136"/>
      <c r="K3621" s="136"/>
      <c r="L3621" s="138"/>
      <c r="M3621" s="136"/>
    </row>
    <row r="3622" spans="8:13">
      <c r="H3622" s="614"/>
      <c r="I3622" s="137"/>
      <c r="J3622" s="136"/>
      <c r="K3622" s="136"/>
      <c r="L3622" s="138"/>
      <c r="M3622" s="136"/>
    </row>
    <row r="3623" spans="8:13">
      <c r="H3623" s="614"/>
      <c r="I3623" s="137"/>
      <c r="J3623" s="136"/>
      <c r="K3623" s="136"/>
      <c r="L3623" s="138"/>
      <c r="M3623" s="136"/>
    </row>
    <row r="3624" spans="8:13">
      <c r="H3624" s="614"/>
      <c r="I3624" s="137"/>
      <c r="J3624" s="136"/>
      <c r="K3624" s="136"/>
      <c r="L3624" s="138"/>
      <c r="M3624" s="136"/>
    </row>
    <row r="3625" spans="8:13">
      <c r="H3625" s="614"/>
      <c r="I3625" s="137"/>
      <c r="J3625" s="136"/>
      <c r="K3625" s="136"/>
      <c r="L3625" s="138"/>
      <c r="M3625" s="136"/>
    </row>
    <row r="3626" spans="8:13">
      <c r="H3626" s="614"/>
      <c r="I3626" s="137"/>
      <c r="J3626" s="136"/>
      <c r="K3626" s="136"/>
      <c r="L3626" s="138"/>
      <c r="M3626" s="136"/>
    </row>
    <row r="3627" spans="8:13">
      <c r="H3627" s="614"/>
      <c r="I3627" s="137"/>
      <c r="J3627" s="136"/>
      <c r="K3627" s="136"/>
      <c r="L3627" s="138"/>
      <c r="M3627" s="136"/>
    </row>
    <row r="3628" spans="8:13">
      <c r="H3628" s="614"/>
      <c r="I3628" s="137"/>
      <c r="J3628" s="136"/>
      <c r="K3628" s="136"/>
      <c r="L3628" s="138"/>
      <c r="M3628" s="136"/>
    </row>
    <row r="3629" spans="8:13">
      <c r="H3629" s="614"/>
      <c r="I3629" s="137"/>
      <c r="J3629" s="136"/>
      <c r="K3629" s="136"/>
      <c r="L3629" s="138"/>
      <c r="M3629" s="136"/>
    </row>
    <row r="3630" spans="8:13">
      <c r="H3630" s="614"/>
      <c r="I3630" s="137"/>
      <c r="J3630" s="136"/>
      <c r="K3630" s="136"/>
      <c r="L3630" s="138"/>
      <c r="M3630" s="136"/>
    </row>
    <row r="3631" spans="8:13">
      <c r="H3631" s="614"/>
      <c r="I3631" s="137"/>
      <c r="J3631" s="136"/>
      <c r="K3631" s="136"/>
      <c r="L3631" s="138"/>
      <c r="M3631" s="136"/>
    </row>
    <row r="3632" spans="8:13">
      <c r="H3632" s="614"/>
      <c r="I3632" s="137"/>
      <c r="J3632" s="136"/>
      <c r="K3632" s="136"/>
      <c r="L3632" s="138"/>
      <c r="M3632" s="136"/>
    </row>
    <row r="3633" spans="8:13">
      <c r="H3633" s="614"/>
      <c r="I3633" s="137"/>
      <c r="J3633" s="136"/>
      <c r="K3633" s="136"/>
      <c r="L3633" s="138"/>
      <c r="M3633" s="136"/>
    </row>
    <row r="3634" spans="8:13">
      <c r="H3634" s="614"/>
      <c r="I3634" s="137"/>
      <c r="J3634" s="136"/>
      <c r="K3634" s="136"/>
      <c r="L3634" s="138"/>
      <c r="M3634" s="136"/>
    </row>
    <row r="3635" spans="8:13">
      <c r="H3635" s="614"/>
      <c r="I3635" s="137"/>
      <c r="J3635" s="136"/>
      <c r="K3635" s="136"/>
      <c r="L3635" s="138"/>
      <c r="M3635" s="136"/>
    </row>
    <row r="3636" spans="8:13">
      <c r="H3636" s="614"/>
      <c r="I3636" s="137"/>
      <c r="J3636" s="136"/>
      <c r="K3636" s="136"/>
      <c r="L3636" s="138"/>
      <c r="M3636" s="136"/>
    </row>
    <row r="3637" spans="8:13">
      <c r="H3637" s="614"/>
      <c r="I3637" s="137"/>
      <c r="J3637" s="136"/>
      <c r="K3637" s="136"/>
      <c r="L3637" s="138"/>
      <c r="M3637" s="136"/>
    </row>
    <row r="3638" spans="8:13">
      <c r="H3638" s="614"/>
      <c r="I3638" s="137"/>
      <c r="J3638" s="136"/>
      <c r="K3638" s="136"/>
      <c r="L3638" s="138"/>
      <c r="M3638" s="136"/>
    </row>
    <row r="3639" spans="8:13">
      <c r="H3639" s="614"/>
      <c r="I3639" s="137"/>
      <c r="J3639" s="136"/>
      <c r="K3639" s="136"/>
      <c r="L3639" s="138"/>
      <c r="M3639" s="136"/>
    </row>
    <row r="3640" spans="8:13">
      <c r="H3640" s="614"/>
      <c r="I3640" s="137"/>
      <c r="J3640" s="136"/>
      <c r="K3640" s="136"/>
      <c r="L3640" s="138"/>
      <c r="M3640" s="136"/>
    </row>
    <row r="3641" spans="8:13">
      <c r="H3641" s="614"/>
      <c r="I3641" s="137"/>
      <c r="J3641" s="136"/>
      <c r="K3641" s="136"/>
      <c r="L3641" s="138"/>
      <c r="M3641" s="136"/>
    </row>
    <row r="3642" spans="8:13">
      <c r="H3642" s="614"/>
      <c r="I3642" s="137"/>
      <c r="J3642" s="136"/>
      <c r="K3642" s="136"/>
      <c r="L3642" s="138"/>
      <c r="M3642" s="136"/>
    </row>
    <row r="3643" spans="8:13">
      <c r="H3643" s="614"/>
      <c r="I3643" s="137"/>
      <c r="J3643" s="136"/>
      <c r="K3643" s="136"/>
      <c r="L3643" s="138"/>
      <c r="M3643" s="136"/>
    </row>
    <row r="3644" spans="8:13">
      <c r="H3644" s="614"/>
      <c r="I3644" s="137"/>
      <c r="J3644" s="136"/>
      <c r="K3644" s="136"/>
      <c r="L3644" s="138"/>
      <c r="M3644" s="136"/>
    </row>
    <row r="3645" spans="8:13">
      <c r="H3645" s="614"/>
      <c r="I3645" s="137"/>
      <c r="J3645" s="136"/>
      <c r="K3645" s="136"/>
      <c r="L3645" s="138"/>
      <c r="M3645" s="136"/>
    </row>
    <row r="3646" spans="8:13">
      <c r="H3646" s="614"/>
      <c r="I3646" s="137"/>
      <c r="J3646" s="136"/>
      <c r="K3646" s="136"/>
      <c r="L3646" s="138"/>
      <c r="M3646" s="136"/>
    </row>
    <row r="3647" spans="8:13">
      <c r="H3647" s="614"/>
      <c r="I3647" s="137"/>
      <c r="J3647" s="136"/>
      <c r="K3647" s="136"/>
      <c r="L3647" s="138"/>
      <c r="M3647" s="136"/>
    </row>
    <row r="3648" spans="8:13">
      <c r="H3648" s="614"/>
      <c r="I3648" s="137"/>
      <c r="J3648" s="136"/>
      <c r="K3648" s="136"/>
      <c r="L3648" s="138"/>
      <c r="M3648" s="136"/>
    </row>
    <row r="3649" spans="8:13">
      <c r="H3649" s="614"/>
      <c r="I3649" s="137"/>
      <c r="J3649" s="136"/>
      <c r="K3649" s="136"/>
      <c r="L3649" s="138"/>
      <c r="M3649" s="136"/>
    </row>
    <row r="3650" spans="8:13">
      <c r="H3650" s="614"/>
      <c r="I3650" s="137"/>
      <c r="J3650" s="136"/>
      <c r="K3650" s="136"/>
      <c r="L3650" s="138"/>
      <c r="M3650" s="136"/>
    </row>
    <row r="3651" spans="8:13">
      <c r="H3651" s="614"/>
      <c r="I3651" s="137"/>
      <c r="J3651" s="136"/>
      <c r="K3651" s="136"/>
      <c r="L3651" s="138"/>
      <c r="M3651" s="136"/>
    </row>
    <row r="3652" spans="8:13">
      <c r="H3652" s="614"/>
      <c r="I3652" s="137"/>
      <c r="J3652" s="136"/>
      <c r="K3652" s="136"/>
      <c r="L3652" s="138"/>
      <c r="M3652" s="136"/>
    </row>
    <row r="3653" spans="8:13">
      <c r="H3653" s="614"/>
      <c r="I3653" s="137"/>
      <c r="J3653" s="136"/>
      <c r="K3653" s="136"/>
      <c r="L3653" s="138"/>
      <c r="M3653" s="136"/>
    </row>
    <row r="3654" spans="8:13">
      <c r="H3654" s="614"/>
      <c r="I3654" s="137"/>
      <c r="J3654" s="136"/>
      <c r="K3654" s="136"/>
      <c r="L3654" s="138"/>
      <c r="M3654" s="136"/>
    </row>
    <row r="3655" spans="8:13">
      <c r="H3655" s="614"/>
      <c r="I3655" s="137"/>
      <c r="J3655" s="136"/>
      <c r="K3655" s="136"/>
      <c r="L3655" s="138"/>
      <c r="M3655" s="136"/>
    </row>
    <row r="3656" spans="8:13">
      <c r="H3656" s="614"/>
      <c r="I3656" s="137"/>
      <c r="J3656" s="136"/>
      <c r="K3656" s="136"/>
      <c r="L3656" s="138"/>
      <c r="M3656" s="136"/>
    </row>
    <row r="3657" spans="8:13">
      <c r="H3657" s="614"/>
      <c r="I3657" s="137"/>
      <c r="J3657" s="136"/>
      <c r="K3657" s="136"/>
      <c r="L3657" s="138"/>
      <c r="M3657" s="136"/>
    </row>
    <row r="3658" spans="8:13">
      <c r="H3658" s="614"/>
      <c r="I3658" s="137"/>
      <c r="J3658" s="136"/>
      <c r="K3658" s="136"/>
      <c r="L3658" s="138"/>
      <c r="M3658" s="136"/>
    </row>
    <row r="3659" spans="8:13">
      <c r="H3659" s="614"/>
      <c r="I3659" s="137"/>
      <c r="J3659" s="136"/>
      <c r="K3659" s="136"/>
      <c r="L3659" s="138"/>
      <c r="M3659" s="136"/>
    </row>
    <row r="3660" spans="8:13">
      <c r="H3660" s="614"/>
      <c r="I3660" s="137"/>
      <c r="J3660" s="136"/>
      <c r="K3660" s="136"/>
      <c r="L3660" s="138"/>
      <c r="M3660" s="136"/>
    </row>
    <row r="3661" spans="8:13">
      <c r="H3661" s="614"/>
      <c r="I3661" s="137"/>
      <c r="J3661" s="136"/>
      <c r="K3661" s="136"/>
      <c r="L3661" s="138"/>
      <c r="M3661" s="136"/>
    </row>
    <row r="3662" spans="8:13">
      <c r="H3662" s="614"/>
      <c r="I3662" s="137"/>
      <c r="J3662" s="136"/>
      <c r="K3662" s="136"/>
      <c r="L3662" s="138"/>
      <c r="M3662" s="136"/>
    </row>
    <row r="3663" spans="8:13">
      <c r="H3663" s="614"/>
      <c r="I3663" s="137"/>
      <c r="J3663" s="136"/>
      <c r="K3663" s="136"/>
      <c r="L3663" s="138"/>
      <c r="M3663" s="136"/>
    </row>
    <row r="3664" spans="8:13">
      <c r="H3664" s="614"/>
      <c r="I3664" s="137"/>
      <c r="J3664" s="136"/>
      <c r="K3664" s="136"/>
      <c r="L3664" s="138"/>
      <c r="M3664" s="136"/>
    </row>
    <row r="3665" spans="8:13">
      <c r="H3665" s="614"/>
      <c r="I3665" s="137"/>
      <c r="J3665" s="136"/>
      <c r="K3665" s="136"/>
      <c r="L3665" s="138"/>
      <c r="M3665" s="136"/>
    </row>
    <row r="3666" spans="8:13">
      <c r="H3666" s="614"/>
      <c r="I3666" s="137"/>
      <c r="J3666" s="136"/>
      <c r="K3666" s="136"/>
      <c r="L3666" s="138"/>
      <c r="M3666" s="136"/>
    </row>
    <row r="3667" spans="8:13">
      <c r="H3667" s="614"/>
      <c r="I3667" s="137"/>
      <c r="J3667" s="136"/>
      <c r="K3667" s="136"/>
      <c r="L3667" s="138"/>
      <c r="M3667" s="136"/>
    </row>
    <row r="3668" spans="8:13">
      <c r="H3668" s="614"/>
      <c r="I3668" s="137"/>
      <c r="J3668" s="136"/>
      <c r="K3668" s="136"/>
      <c r="L3668" s="138"/>
      <c r="M3668" s="136"/>
    </row>
    <row r="3669" spans="8:13">
      <c r="H3669" s="614"/>
      <c r="I3669" s="137"/>
      <c r="J3669" s="136"/>
      <c r="K3669" s="136"/>
      <c r="L3669" s="138"/>
      <c r="M3669" s="136"/>
    </row>
    <row r="3670" spans="8:13">
      <c r="H3670" s="614"/>
      <c r="I3670" s="137"/>
      <c r="J3670" s="136"/>
      <c r="K3670" s="136"/>
      <c r="L3670" s="138"/>
      <c r="M3670" s="136"/>
    </row>
    <row r="3671" spans="8:13">
      <c r="H3671" s="614"/>
      <c r="I3671" s="137"/>
      <c r="J3671" s="136"/>
      <c r="K3671" s="136"/>
      <c r="L3671" s="138"/>
      <c r="M3671" s="136"/>
    </row>
    <row r="3672" spans="8:13">
      <c r="H3672" s="614"/>
      <c r="I3672" s="137"/>
      <c r="J3672" s="136"/>
      <c r="K3672" s="136"/>
      <c r="L3672" s="138"/>
      <c r="M3672" s="136"/>
    </row>
    <row r="3673" spans="8:13">
      <c r="H3673" s="614"/>
      <c r="I3673" s="137"/>
      <c r="J3673" s="136"/>
      <c r="K3673" s="136"/>
      <c r="L3673" s="138"/>
      <c r="M3673" s="136"/>
    </row>
    <row r="3674" spans="8:13">
      <c r="H3674" s="614"/>
      <c r="I3674" s="137"/>
      <c r="J3674" s="136"/>
      <c r="K3674" s="136"/>
      <c r="L3674" s="138"/>
      <c r="M3674" s="136"/>
    </row>
    <row r="3675" spans="8:13">
      <c r="H3675" s="614"/>
      <c r="I3675" s="137"/>
      <c r="J3675" s="136"/>
      <c r="K3675" s="136"/>
      <c r="L3675" s="138"/>
      <c r="M3675" s="136"/>
    </row>
    <row r="3676" spans="8:13">
      <c r="H3676" s="614"/>
      <c r="I3676" s="137"/>
      <c r="J3676" s="136"/>
      <c r="K3676" s="136"/>
      <c r="L3676" s="138"/>
      <c r="M3676" s="136"/>
    </row>
    <row r="3677" spans="8:13">
      <c r="H3677" s="614"/>
      <c r="I3677" s="137"/>
      <c r="J3677" s="136"/>
      <c r="K3677" s="136"/>
      <c r="L3677" s="138"/>
      <c r="M3677" s="136"/>
    </row>
    <row r="3678" spans="8:13">
      <c r="H3678" s="614"/>
      <c r="I3678" s="137"/>
      <c r="J3678" s="136"/>
      <c r="K3678" s="136"/>
      <c r="L3678" s="138"/>
      <c r="M3678" s="136"/>
    </row>
    <row r="3679" spans="8:13">
      <c r="H3679" s="614"/>
      <c r="I3679" s="137"/>
      <c r="J3679" s="136"/>
      <c r="K3679" s="136"/>
      <c r="L3679" s="138"/>
      <c r="M3679" s="136"/>
    </row>
    <row r="3680" spans="8:13">
      <c r="H3680" s="614"/>
      <c r="I3680" s="137"/>
      <c r="J3680" s="136"/>
      <c r="K3680" s="136"/>
      <c r="L3680" s="138"/>
      <c r="M3680" s="136"/>
    </row>
    <row r="3681" spans="8:13">
      <c r="H3681" s="614"/>
      <c r="I3681" s="137"/>
      <c r="J3681" s="136"/>
      <c r="K3681" s="136"/>
      <c r="L3681" s="138"/>
      <c r="M3681" s="136"/>
    </row>
    <row r="3682" spans="8:13">
      <c r="H3682" s="614"/>
      <c r="I3682" s="137"/>
      <c r="J3682" s="136"/>
      <c r="K3682" s="136"/>
      <c r="L3682" s="138"/>
      <c r="M3682" s="136"/>
    </row>
    <row r="3683" spans="8:13">
      <c r="H3683" s="614"/>
      <c r="I3683" s="137"/>
      <c r="J3683" s="136"/>
      <c r="K3683" s="136"/>
      <c r="L3683" s="138"/>
      <c r="M3683" s="136"/>
    </row>
    <row r="3684" spans="8:13">
      <c r="H3684" s="614"/>
      <c r="I3684" s="137"/>
      <c r="J3684" s="136"/>
      <c r="K3684" s="136"/>
      <c r="L3684" s="138"/>
      <c r="M3684" s="136"/>
    </row>
    <row r="3685" spans="8:13">
      <c r="H3685" s="614"/>
      <c r="I3685" s="137"/>
      <c r="J3685" s="136"/>
      <c r="K3685" s="136"/>
      <c r="L3685" s="138"/>
      <c r="M3685" s="136"/>
    </row>
    <row r="3686" spans="8:13">
      <c r="H3686" s="614"/>
      <c r="I3686" s="137"/>
      <c r="J3686" s="136"/>
      <c r="K3686" s="136"/>
      <c r="L3686" s="138"/>
      <c r="M3686" s="136"/>
    </row>
    <row r="3687" spans="8:13">
      <c r="H3687" s="614"/>
      <c r="I3687" s="137"/>
      <c r="J3687" s="136"/>
      <c r="K3687" s="136"/>
      <c r="L3687" s="138"/>
      <c r="M3687" s="136"/>
    </row>
    <row r="3688" spans="8:13">
      <c r="H3688" s="614"/>
      <c r="I3688" s="137"/>
      <c r="J3688" s="136"/>
      <c r="K3688" s="136"/>
      <c r="L3688" s="138"/>
      <c r="M3688" s="136"/>
    </row>
    <row r="3689" spans="8:13">
      <c r="H3689" s="614"/>
      <c r="I3689" s="137"/>
      <c r="J3689" s="136"/>
      <c r="K3689" s="136"/>
      <c r="L3689" s="138"/>
      <c r="M3689" s="136"/>
    </row>
    <row r="3690" spans="8:13">
      <c r="H3690" s="614"/>
      <c r="I3690" s="137"/>
      <c r="J3690" s="136"/>
      <c r="K3690" s="136"/>
      <c r="L3690" s="138"/>
      <c r="M3690" s="136"/>
    </row>
    <row r="3691" spans="8:13">
      <c r="H3691" s="614"/>
      <c r="I3691" s="137"/>
      <c r="J3691" s="136"/>
      <c r="K3691" s="136"/>
      <c r="L3691" s="138"/>
      <c r="M3691" s="136"/>
    </row>
    <row r="3692" spans="8:13">
      <c r="H3692" s="614"/>
      <c r="I3692" s="137"/>
      <c r="J3692" s="136"/>
      <c r="K3692" s="136"/>
      <c r="L3692" s="138"/>
      <c r="M3692" s="136"/>
    </row>
    <row r="3693" spans="8:13">
      <c r="H3693" s="614"/>
      <c r="I3693" s="137"/>
      <c r="J3693" s="136"/>
      <c r="K3693" s="136"/>
      <c r="L3693" s="138"/>
      <c r="M3693" s="136"/>
    </row>
    <row r="3694" spans="8:13">
      <c r="H3694" s="614"/>
      <c r="I3694" s="137"/>
      <c r="J3694" s="136"/>
      <c r="K3694" s="136"/>
      <c r="L3694" s="138"/>
      <c r="M3694" s="136"/>
    </row>
    <row r="3695" spans="8:13">
      <c r="H3695" s="614"/>
      <c r="I3695" s="137"/>
      <c r="J3695" s="136"/>
      <c r="K3695" s="136"/>
      <c r="L3695" s="138"/>
      <c r="M3695" s="136"/>
    </row>
    <row r="3696" spans="8:13">
      <c r="H3696" s="614"/>
      <c r="I3696" s="137"/>
      <c r="J3696" s="136"/>
      <c r="K3696" s="136"/>
      <c r="L3696" s="138"/>
      <c r="M3696" s="136"/>
    </row>
    <row r="3697" spans="8:13">
      <c r="H3697" s="614"/>
      <c r="I3697" s="137"/>
      <c r="J3697" s="136"/>
      <c r="K3697" s="136"/>
      <c r="L3697" s="138"/>
      <c r="M3697" s="136"/>
    </row>
    <row r="3698" spans="8:13">
      <c r="H3698" s="614"/>
      <c r="I3698" s="137"/>
      <c r="J3698" s="136"/>
      <c r="K3698" s="136"/>
      <c r="L3698" s="138"/>
      <c r="M3698" s="136"/>
    </row>
    <row r="3699" spans="8:13">
      <c r="H3699" s="614"/>
      <c r="I3699" s="137"/>
      <c r="J3699" s="136"/>
      <c r="K3699" s="136"/>
      <c r="L3699" s="138"/>
      <c r="M3699" s="136"/>
    </row>
    <row r="3700" spans="8:13">
      <c r="H3700" s="614"/>
      <c r="I3700" s="137"/>
      <c r="J3700" s="136"/>
      <c r="K3700" s="136"/>
      <c r="L3700" s="138"/>
      <c r="M3700" s="136"/>
    </row>
    <row r="3701" spans="8:13">
      <c r="H3701" s="614"/>
      <c r="I3701" s="137"/>
      <c r="J3701" s="136"/>
      <c r="K3701" s="136"/>
      <c r="L3701" s="138"/>
      <c r="M3701" s="136"/>
    </row>
    <row r="3702" spans="8:13">
      <c r="H3702" s="614"/>
      <c r="I3702" s="137"/>
      <c r="J3702" s="136"/>
      <c r="K3702" s="136"/>
      <c r="L3702" s="138"/>
      <c r="M3702" s="136"/>
    </row>
    <row r="3703" spans="8:13">
      <c r="H3703" s="614"/>
      <c r="I3703" s="137"/>
      <c r="J3703" s="136"/>
      <c r="K3703" s="136"/>
      <c r="L3703" s="138"/>
      <c r="M3703" s="136"/>
    </row>
    <row r="3704" spans="8:13">
      <c r="H3704" s="614"/>
      <c r="I3704" s="137"/>
      <c r="J3704" s="136"/>
      <c r="K3704" s="136"/>
      <c r="L3704" s="138"/>
      <c r="M3704" s="136"/>
    </row>
    <row r="3705" spans="8:13">
      <c r="H3705" s="614"/>
      <c r="I3705" s="137"/>
      <c r="J3705" s="136"/>
      <c r="K3705" s="136"/>
      <c r="L3705" s="138"/>
      <c r="M3705" s="136"/>
    </row>
    <row r="3706" spans="8:13">
      <c r="H3706" s="614"/>
      <c r="I3706" s="137"/>
      <c r="J3706" s="136"/>
      <c r="K3706" s="136"/>
      <c r="L3706" s="138"/>
      <c r="M3706" s="136"/>
    </row>
    <row r="3707" spans="8:13">
      <c r="H3707" s="614"/>
      <c r="I3707" s="137"/>
      <c r="J3707" s="136"/>
      <c r="K3707" s="136"/>
      <c r="L3707" s="138"/>
      <c r="M3707" s="136"/>
    </row>
    <row r="3708" spans="8:13">
      <c r="H3708" s="614"/>
      <c r="I3708" s="137"/>
      <c r="J3708" s="136"/>
      <c r="K3708" s="136"/>
      <c r="L3708" s="138"/>
      <c r="M3708" s="136"/>
    </row>
    <row r="3709" spans="8:13">
      <c r="H3709" s="614"/>
      <c r="I3709" s="137"/>
      <c r="J3709" s="136"/>
      <c r="K3709" s="136"/>
      <c r="L3709" s="138"/>
      <c r="M3709" s="136"/>
    </row>
    <row r="3710" spans="8:13">
      <c r="H3710" s="614"/>
      <c r="I3710" s="137"/>
      <c r="J3710" s="136"/>
      <c r="K3710" s="136"/>
      <c r="L3710" s="138"/>
      <c r="M3710" s="136"/>
    </row>
    <row r="3711" spans="8:13">
      <c r="H3711" s="614"/>
      <c r="I3711" s="137"/>
      <c r="J3711" s="136"/>
      <c r="K3711" s="136"/>
      <c r="L3711" s="138"/>
      <c r="M3711" s="136"/>
    </row>
    <row r="3712" spans="8:13">
      <c r="H3712" s="614"/>
      <c r="I3712" s="137"/>
      <c r="J3712" s="136"/>
      <c r="K3712" s="136"/>
      <c r="L3712" s="138"/>
      <c r="M3712" s="136"/>
    </row>
    <row r="3713" spans="8:13">
      <c r="H3713" s="614"/>
      <c r="I3713" s="137"/>
      <c r="J3713" s="136"/>
      <c r="K3713" s="136"/>
      <c r="L3713" s="138"/>
      <c r="M3713" s="136"/>
    </row>
    <row r="3714" spans="8:13">
      <c r="H3714" s="614"/>
      <c r="I3714" s="137"/>
      <c r="J3714" s="136"/>
      <c r="K3714" s="136"/>
      <c r="L3714" s="138"/>
      <c r="M3714" s="136"/>
    </row>
    <row r="3715" spans="8:13">
      <c r="H3715" s="614"/>
      <c r="I3715" s="137"/>
      <c r="J3715" s="136"/>
      <c r="K3715" s="136"/>
      <c r="L3715" s="138"/>
      <c r="M3715" s="136"/>
    </row>
    <row r="3716" spans="8:13">
      <c r="H3716" s="614"/>
      <c r="I3716" s="137"/>
      <c r="J3716" s="136"/>
      <c r="K3716" s="136"/>
      <c r="L3716" s="138"/>
      <c r="M3716" s="136"/>
    </row>
    <row r="3717" spans="8:13">
      <c r="H3717" s="614"/>
      <c r="I3717" s="137"/>
      <c r="J3717" s="136"/>
      <c r="K3717" s="136"/>
      <c r="L3717" s="138"/>
      <c r="M3717" s="136"/>
    </row>
    <row r="3718" spans="8:13">
      <c r="H3718" s="614"/>
      <c r="I3718" s="137"/>
      <c r="J3718" s="136"/>
      <c r="K3718" s="136"/>
      <c r="L3718" s="138"/>
      <c r="M3718" s="136"/>
    </row>
    <row r="3719" spans="8:13">
      <c r="H3719" s="614"/>
      <c r="I3719" s="137"/>
      <c r="J3719" s="136"/>
      <c r="K3719" s="136"/>
      <c r="L3719" s="138"/>
      <c r="M3719" s="136"/>
    </row>
    <row r="3720" spans="8:13">
      <c r="H3720" s="614"/>
      <c r="I3720" s="137"/>
      <c r="J3720" s="136"/>
      <c r="K3720" s="136"/>
      <c r="L3720" s="138"/>
      <c r="M3720" s="136"/>
    </row>
    <row r="3721" spans="8:13">
      <c r="H3721" s="614"/>
      <c r="I3721" s="137"/>
      <c r="J3721" s="136"/>
      <c r="K3721" s="136"/>
      <c r="L3721" s="138"/>
      <c r="M3721" s="136"/>
    </row>
    <row r="3722" spans="8:13">
      <c r="H3722" s="614"/>
      <c r="I3722" s="137"/>
      <c r="J3722" s="136"/>
      <c r="K3722" s="136"/>
      <c r="L3722" s="138"/>
      <c r="M3722" s="136"/>
    </row>
    <row r="3723" spans="8:13">
      <c r="H3723" s="614"/>
      <c r="I3723" s="137"/>
      <c r="J3723" s="136"/>
      <c r="K3723" s="136"/>
      <c r="L3723" s="138"/>
      <c r="M3723" s="136"/>
    </row>
    <row r="3724" spans="8:13">
      <c r="H3724" s="614"/>
      <c r="I3724" s="137"/>
      <c r="J3724" s="136"/>
      <c r="K3724" s="136"/>
      <c r="L3724" s="138"/>
      <c r="M3724" s="136"/>
    </row>
    <row r="3725" spans="8:13">
      <c r="H3725" s="614"/>
      <c r="I3725" s="137"/>
      <c r="J3725" s="136"/>
      <c r="K3725" s="136"/>
      <c r="L3725" s="138"/>
      <c r="M3725" s="136"/>
    </row>
    <row r="3726" spans="8:13">
      <c r="H3726" s="614"/>
      <c r="I3726" s="137"/>
      <c r="J3726" s="136"/>
      <c r="K3726" s="136"/>
      <c r="L3726" s="138"/>
      <c r="M3726" s="136"/>
    </row>
    <row r="3727" spans="8:13">
      <c r="H3727" s="614"/>
      <c r="I3727" s="137"/>
      <c r="J3727" s="136"/>
      <c r="K3727" s="136"/>
      <c r="L3727" s="138"/>
      <c r="M3727" s="136"/>
    </row>
    <row r="3728" spans="8:13">
      <c r="H3728" s="614"/>
      <c r="I3728" s="137"/>
      <c r="J3728" s="136"/>
      <c r="K3728" s="136"/>
      <c r="L3728" s="138"/>
      <c r="M3728" s="136"/>
    </row>
    <row r="3729" spans="8:13">
      <c r="H3729" s="614"/>
      <c r="I3729" s="137"/>
      <c r="J3729" s="136"/>
      <c r="K3729" s="136"/>
      <c r="L3729" s="138"/>
      <c r="M3729" s="136"/>
    </row>
    <row r="3730" spans="8:13">
      <c r="H3730" s="614"/>
      <c r="I3730" s="137"/>
      <c r="J3730" s="136"/>
      <c r="K3730" s="136"/>
      <c r="L3730" s="138"/>
      <c r="M3730" s="136"/>
    </row>
    <row r="3731" spans="8:13">
      <c r="H3731" s="614"/>
      <c r="I3731" s="137"/>
      <c r="J3731" s="136"/>
      <c r="K3731" s="136"/>
      <c r="L3731" s="138"/>
      <c r="M3731" s="136"/>
    </row>
    <row r="3732" spans="8:13">
      <c r="H3732" s="614"/>
      <c r="I3732" s="137"/>
      <c r="J3732" s="136"/>
      <c r="K3732" s="136"/>
      <c r="L3732" s="138"/>
      <c r="M3732" s="136"/>
    </row>
    <row r="3733" spans="8:13">
      <c r="H3733" s="614"/>
      <c r="I3733" s="137"/>
      <c r="J3733" s="136"/>
      <c r="K3733" s="136"/>
      <c r="L3733" s="138"/>
      <c r="M3733" s="136"/>
    </row>
    <row r="3734" spans="8:13">
      <c r="H3734" s="614"/>
      <c r="I3734" s="137"/>
      <c r="J3734" s="136"/>
      <c r="K3734" s="136"/>
      <c r="L3734" s="138"/>
      <c r="M3734" s="136"/>
    </row>
    <row r="3735" spans="8:13">
      <c r="H3735" s="614"/>
      <c r="I3735" s="137"/>
      <c r="J3735" s="136"/>
      <c r="K3735" s="136"/>
      <c r="L3735" s="138"/>
      <c r="M3735" s="136"/>
    </row>
    <row r="3736" spans="8:13">
      <c r="H3736" s="614"/>
      <c r="I3736" s="137"/>
      <c r="J3736" s="136"/>
      <c r="K3736" s="136"/>
      <c r="L3736" s="138"/>
      <c r="M3736" s="136"/>
    </row>
    <row r="3737" spans="8:13">
      <c r="H3737" s="614"/>
      <c r="I3737" s="137"/>
      <c r="J3737" s="136"/>
      <c r="K3737" s="136"/>
      <c r="L3737" s="138"/>
      <c r="M3737" s="136"/>
    </row>
    <row r="3738" spans="8:13">
      <c r="H3738" s="614"/>
      <c r="I3738" s="137"/>
      <c r="J3738" s="136"/>
      <c r="K3738" s="136"/>
      <c r="L3738" s="138"/>
      <c r="M3738" s="136"/>
    </row>
    <row r="3739" spans="8:13">
      <c r="H3739" s="614"/>
      <c r="I3739" s="137"/>
      <c r="J3739" s="136"/>
      <c r="K3739" s="136"/>
      <c r="L3739" s="138"/>
      <c r="M3739" s="136"/>
    </row>
    <row r="3740" spans="8:13">
      <c r="H3740" s="614"/>
      <c r="I3740" s="137"/>
      <c r="J3740" s="136"/>
      <c r="K3740" s="136"/>
      <c r="L3740" s="138"/>
      <c r="M3740" s="136"/>
    </row>
    <row r="3741" spans="8:13">
      <c r="H3741" s="614"/>
      <c r="I3741" s="137"/>
      <c r="J3741" s="136"/>
      <c r="K3741" s="136"/>
      <c r="L3741" s="138"/>
      <c r="M3741" s="136"/>
    </row>
    <row r="3742" spans="8:13">
      <c r="H3742" s="614"/>
      <c r="I3742" s="137"/>
      <c r="J3742" s="136"/>
      <c r="K3742" s="136"/>
      <c r="L3742" s="138"/>
      <c r="M3742" s="136"/>
    </row>
    <row r="3743" spans="8:13">
      <c r="H3743" s="614"/>
      <c r="I3743" s="137"/>
      <c r="J3743" s="136"/>
      <c r="K3743" s="136"/>
      <c r="L3743" s="138"/>
      <c r="M3743" s="136"/>
    </row>
    <row r="3744" spans="8:13">
      <c r="H3744" s="614"/>
      <c r="I3744" s="137"/>
      <c r="J3744" s="136"/>
      <c r="K3744" s="136"/>
      <c r="L3744" s="138"/>
      <c r="M3744" s="136"/>
    </row>
    <row r="3745" spans="8:13">
      <c r="H3745" s="614"/>
      <c r="I3745" s="137"/>
      <c r="J3745" s="136"/>
      <c r="K3745" s="136"/>
      <c r="L3745" s="138"/>
      <c r="M3745" s="136"/>
    </row>
    <row r="3746" spans="8:13">
      <c r="H3746" s="614"/>
      <c r="I3746" s="137"/>
      <c r="J3746" s="136"/>
      <c r="K3746" s="136"/>
      <c r="L3746" s="138"/>
      <c r="M3746" s="136"/>
    </row>
    <row r="3747" spans="8:13">
      <c r="H3747" s="614"/>
      <c r="I3747" s="137"/>
      <c r="J3747" s="136"/>
      <c r="K3747" s="136"/>
      <c r="L3747" s="138"/>
      <c r="M3747" s="136"/>
    </row>
    <row r="3748" spans="8:13">
      <c r="H3748" s="614"/>
      <c r="I3748" s="137"/>
      <c r="J3748" s="136"/>
      <c r="K3748" s="136"/>
      <c r="L3748" s="138"/>
      <c r="M3748" s="136"/>
    </row>
    <row r="3749" spans="8:13">
      <c r="H3749" s="614"/>
      <c r="I3749" s="137"/>
      <c r="J3749" s="136"/>
      <c r="K3749" s="136"/>
      <c r="L3749" s="138"/>
      <c r="M3749" s="136"/>
    </row>
    <row r="3750" spans="8:13">
      <c r="H3750" s="614"/>
      <c r="I3750" s="137"/>
      <c r="J3750" s="136"/>
      <c r="K3750" s="136"/>
      <c r="L3750" s="138"/>
      <c r="M3750" s="136"/>
    </row>
    <row r="3751" spans="8:13">
      <c r="H3751" s="614"/>
      <c r="I3751" s="137"/>
      <c r="J3751" s="136"/>
      <c r="K3751" s="136"/>
      <c r="L3751" s="138"/>
      <c r="M3751" s="136"/>
    </row>
    <row r="3752" spans="8:13">
      <c r="H3752" s="614"/>
      <c r="I3752" s="137"/>
      <c r="J3752" s="136"/>
      <c r="K3752" s="136"/>
      <c r="L3752" s="138"/>
      <c r="M3752" s="136"/>
    </row>
    <row r="3753" spans="8:13">
      <c r="H3753" s="614"/>
      <c r="I3753" s="137"/>
      <c r="J3753" s="136"/>
      <c r="K3753" s="136"/>
      <c r="L3753" s="138"/>
      <c r="M3753" s="136"/>
    </row>
    <row r="3754" spans="8:13">
      <c r="H3754" s="614"/>
      <c r="I3754" s="137"/>
      <c r="J3754" s="136"/>
      <c r="K3754" s="136"/>
      <c r="L3754" s="138"/>
      <c r="M3754" s="136"/>
    </row>
    <row r="3755" spans="8:13">
      <c r="H3755" s="614"/>
      <c r="I3755" s="137"/>
      <c r="J3755" s="136"/>
      <c r="K3755" s="136"/>
      <c r="L3755" s="138"/>
      <c r="M3755" s="136"/>
    </row>
    <row r="3756" spans="8:13">
      <c r="H3756" s="614"/>
      <c r="I3756" s="137"/>
      <c r="J3756" s="136"/>
      <c r="K3756" s="136"/>
      <c r="L3756" s="138"/>
      <c r="M3756" s="136"/>
    </row>
    <row r="3757" spans="8:13">
      <c r="H3757" s="614"/>
      <c r="I3757" s="137"/>
      <c r="J3757" s="136"/>
      <c r="K3757" s="136"/>
      <c r="L3757" s="138"/>
      <c r="M3757" s="136"/>
    </row>
    <row r="3758" spans="8:13">
      <c r="H3758" s="614"/>
      <c r="I3758" s="137"/>
      <c r="J3758" s="136"/>
      <c r="K3758" s="136"/>
      <c r="L3758" s="138"/>
      <c r="M3758" s="136"/>
    </row>
    <row r="3759" spans="8:13">
      <c r="H3759" s="614"/>
      <c r="I3759" s="137"/>
      <c r="J3759" s="136"/>
      <c r="K3759" s="136"/>
      <c r="L3759" s="138"/>
      <c r="M3759" s="136"/>
    </row>
    <row r="3760" spans="8:13">
      <c r="H3760" s="614"/>
      <c r="I3760" s="137"/>
      <c r="J3760" s="136"/>
      <c r="K3760" s="136"/>
      <c r="L3760" s="138"/>
      <c r="M3760" s="136"/>
    </row>
    <row r="3761" spans="8:13">
      <c r="H3761" s="614"/>
      <c r="I3761" s="137"/>
      <c r="J3761" s="136"/>
      <c r="K3761" s="136"/>
      <c r="L3761" s="138"/>
      <c r="M3761" s="136"/>
    </row>
    <row r="3762" spans="8:13">
      <c r="H3762" s="614"/>
      <c r="I3762" s="137"/>
      <c r="J3762" s="136"/>
      <c r="K3762" s="136"/>
      <c r="L3762" s="138"/>
      <c r="M3762" s="136"/>
    </row>
    <row r="3763" spans="8:13">
      <c r="H3763" s="614"/>
      <c r="I3763" s="137"/>
      <c r="J3763" s="136"/>
      <c r="K3763" s="136"/>
      <c r="L3763" s="138"/>
      <c r="M3763" s="136"/>
    </row>
    <row r="3764" spans="8:13">
      <c r="H3764" s="614"/>
      <c r="I3764" s="137"/>
      <c r="J3764" s="136"/>
      <c r="K3764" s="136"/>
      <c r="L3764" s="138"/>
      <c r="M3764" s="136"/>
    </row>
    <row r="3765" spans="8:13">
      <c r="H3765" s="614"/>
      <c r="I3765" s="137"/>
      <c r="J3765" s="136"/>
      <c r="K3765" s="136"/>
      <c r="L3765" s="138"/>
      <c r="M3765" s="136"/>
    </row>
    <row r="3766" spans="8:13">
      <c r="H3766" s="614"/>
      <c r="I3766" s="137"/>
      <c r="J3766" s="136"/>
      <c r="K3766" s="136"/>
      <c r="L3766" s="138"/>
      <c r="M3766" s="136"/>
    </row>
    <row r="3767" spans="8:13">
      <c r="H3767" s="614"/>
      <c r="I3767" s="137"/>
      <c r="J3767" s="136"/>
      <c r="K3767" s="136"/>
      <c r="L3767" s="138"/>
      <c r="M3767" s="136"/>
    </row>
    <row r="3768" spans="8:13">
      <c r="H3768" s="614"/>
      <c r="I3768" s="137"/>
      <c r="J3768" s="136"/>
      <c r="K3768" s="136"/>
      <c r="L3768" s="138"/>
      <c r="M3768" s="136"/>
    </row>
    <row r="3769" spans="8:13">
      <c r="H3769" s="614"/>
      <c r="I3769" s="137"/>
      <c r="J3769" s="136"/>
      <c r="K3769" s="136"/>
      <c r="L3769" s="138"/>
      <c r="M3769" s="136"/>
    </row>
    <row r="3770" spans="8:13">
      <c r="H3770" s="614"/>
      <c r="I3770" s="137"/>
      <c r="J3770" s="136"/>
      <c r="K3770" s="136"/>
      <c r="L3770" s="138"/>
      <c r="M3770" s="136"/>
    </row>
    <row r="3771" spans="8:13">
      <c r="H3771" s="614"/>
      <c r="I3771" s="137"/>
      <c r="J3771" s="136"/>
      <c r="K3771" s="136"/>
      <c r="L3771" s="138"/>
      <c r="M3771" s="136"/>
    </row>
    <row r="3772" spans="8:13">
      <c r="H3772" s="614"/>
      <c r="I3772" s="137"/>
      <c r="J3772" s="136"/>
      <c r="K3772" s="136"/>
      <c r="L3772" s="138"/>
      <c r="M3772" s="136"/>
    </row>
    <row r="3773" spans="8:13">
      <c r="H3773" s="614"/>
      <c r="I3773" s="137"/>
      <c r="J3773" s="136"/>
      <c r="K3773" s="136"/>
      <c r="L3773" s="138"/>
      <c r="M3773" s="136"/>
    </row>
    <row r="3774" spans="8:13">
      <c r="H3774" s="614"/>
      <c r="I3774" s="137"/>
      <c r="J3774" s="136"/>
      <c r="K3774" s="136"/>
      <c r="L3774" s="138"/>
      <c r="M3774" s="136"/>
    </row>
    <row r="3775" spans="8:13">
      <c r="H3775" s="614"/>
      <c r="I3775" s="137"/>
      <c r="J3775" s="136"/>
      <c r="K3775" s="136"/>
      <c r="L3775" s="138"/>
      <c r="M3775" s="136"/>
    </row>
    <row r="3776" spans="8:13">
      <c r="H3776" s="614"/>
      <c r="I3776" s="137"/>
      <c r="J3776" s="136"/>
      <c r="K3776" s="136"/>
      <c r="L3776" s="138"/>
      <c r="M3776" s="136"/>
    </row>
    <row r="3777" spans="8:13">
      <c r="H3777" s="614"/>
      <c r="I3777" s="137"/>
      <c r="J3777" s="136"/>
      <c r="K3777" s="136"/>
      <c r="L3777" s="138"/>
      <c r="M3777" s="136"/>
    </row>
    <row r="3778" spans="8:13">
      <c r="H3778" s="614"/>
      <c r="I3778" s="137"/>
      <c r="J3778" s="136"/>
      <c r="K3778" s="136"/>
      <c r="L3778" s="138"/>
      <c r="M3778" s="136"/>
    </row>
    <row r="3779" spans="8:13">
      <c r="H3779" s="614"/>
      <c r="I3779" s="137"/>
      <c r="J3779" s="136"/>
      <c r="K3779" s="136"/>
      <c r="L3779" s="138"/>
      <c r="M3779" s="136"/>
    </row>
    <row r="3780" spans="8:13">
      <c r="H3780" s="614"/>
      <c r="I3780" s="137"/>
      <c r="J3780" s="136"/>
      <c r="K3780" s="136"/>
      <c r="L3780" s="138"/>
      <c r="M3780" s="136"/>
    </row>
    <row r="3781" spans="8:13">
      <c r="H3781" s="614"/>
      <c r="I3781" s="137"/>
      <c r="J3781" s="136"/>
      <c r="K3781" s="136"/>
      <c r="L3781" s="138"/>
      <c r="M3781" s="136"/>
    </row>
    <row r="3782" spans="8:13">
      <c r="H3782" s="614"/>
      <c r="I3782" s="137"/>
      <c r="J3782" s="136"/>
      <c r="K3782" s="136"/>
      <c r="L3782" s="138"/>
      <c r="M3782" s="136"/>
    </row>
    <row r="3783" spans="8:13">
      <c r="H3783" s="614"/>
      <c r="I3783" s="137"/>
      <c r="J3783" s="136"/>
      <c r="K3783" s="136"/>
      <c r="L3783" s="138"/>
      <c r="M3783" s="136"/>
    </row>
    <row r="3784" spans="8:13">
      <c r="H3784" s="614"/>
      <c r="I3784" s="137"/>
      <c r="J3784" s="136"/>
      <c r="K3784" s="136"/>
      <c r="L3784" s="138"/>
      <c r="M3784" s="136"/>
    </row>
    <row r="3785" spans="8:13">
      <c r="H3785" s="614"/>
      <c r="I3785" s="137"/>
      <c r="J3785" s="136"/>
      <c r="K3785" s="136"/>
      <c r="L3785" s="138"/>
      <c r="M3785" s="136"/>
    </row>
    <row r="3786" spans="8:13">
      <c r="H3786" s="614"/>
      <c r="I3786" s="137"/>
      <c r="J3786" s="136"/>
      <c r="K3786" s="136"/>
      <c r="L3786" s="138"/>
      <c r="M3786" s="136"/>
    </row>
    <row r="3787" spans="8:13">
      <c r="H3787" s="614"/>
      <c r="I3787" s="137"/>
      <c r="J3787" s="136"/>
      <c r="K3787" s="136"/>
      <c r="L3787" s="138"/>
      <c r="M3787" s="136"/>
    </row>
    <row r="3788" spans="8:13">
      <c r="H3788" s="614"/>
      <c r="I3788" s="137"/>
      <c r="J3788" s="136"/>
      <c r="K3788" s="136"/>
      <c r="L3788" s="138"/>
      <c r="M3788" s="136"/>
    </row>
    <row r="3789" spans="8:13">
      <c r="H3789" s="614"/>
      <c r="I3789" s="137"/>
      <c r="J3789" s="136"/>
      <c r="K3789" s="136"/>
      <c r="L3789" s="138"/>
      <c r="M3789" s="136"/>
    </row>
    <row r="3790" spans="8:13">
      <c r="H3790" s="614"/>
      <c r="I3790" s="137"/>
      <c r="J3790" s="136"/>
      <c r="K3790" s="136"/>
      <c r="L3790" s="138"/>
      <c r="M3790" s="136"/>
    </row>
    <row r="3791" spans="8:13">
      <c r="H3791" s="614"/>
      <c r="I3791" s="137"/>
      <c r="J3791" s="136"/>
      <c r="K3791" s="136"/>
      <c r="L3791" s="138"/>
      <c r="M3791" s="136"/>
    </row>
    <row r="3792" spans="8:13">
      <c r="H3792" s="614"/>
      <c r="I3792" s="137"/>
      <c r="J3792" s="136"/>
      <c r="K3792" s="136"/>
      <c r="L3792" s="138"/>
      <c r="M3792" s="136"/>
    </row>
    <row r="3793" spans="8:13">
      <c r="H3793" s="614"/>
      <c r="I3793" s="137"/>
      <c r="J3793" s="136"/>
      <c r="K3793" s="136"/>
      <c r="L3793" s="138"/>
      <c r="M3793" s="136"/>
    </row>
    <row r="3794" spans="8:13">
      <c r="H3794" s="614"/>
      <c r="I3794" s="137"/>
      <c r="J3794" s="136"/>
      <c r="K3794" s="136"/>
      <c r="L3794" s="138"/>
      <c r="M3794" s="136"/>
    </row>
    <row r="3795" spans="8:13">
      <c r="H3795" s="614"/>
      <c r="I3795" s="137"/>
      <c r="J3795" s="136"/>
      <c r="K3795" s="136"/>
      <c r="L3795" s="138"/>
      <c r="M3795" s="136"/>
    </row>
    <row r="3796" spans="8:13">
      <c r="H3796" s="614"/>
      <c r="I3796" s="137"/>
      <c r="J3796" s="136"/>
      <c r="K3796" s="136"/>
      <c r="L3796" s="138"/>
      <c r="M3796" s="136"/>
    </row>
    <row r="3797" spans="8:13">
      <c r="H3797" s="614"/>
      <c r="I3797" s="137"/>
      <c r="J3797" s="136"/>
      <c r="K3797" s="136"/>
      <c r="L3797" s="138"/>
      <c r="M3797" s="136"/>
    </row>
    <row r="3798" spans="8:13">
      <c r="H3798" s="614"/>
      <c r="I3798" s="137"/>
      <c r="J3798" s="136"/>
      <c r="K3798" s="136"/>
      <c r="L3798" s="138"/>
      <c r="M3798" s="136"/>
    </row>
    <row r="3799" spans="8:13">
      <c r="H3799" s="614"/>
      <c r="I3799" s="137"/>
      <c r="J3799" s="136"/>
      <c r="K3799" s="136"/>
      <c r="L3799" s="138"/>
      <c r="M3799" s="136"/>
    </row>
    <row r="3800" spans="8:13">
      <c r="H3800" s="614"/>
      <c r="I3800" s="137"/>
      <c r="J3800" s="136"/>
      <c r="K3800" s="136"/>
      <c r="L3800" s="138"/>
      <c r="M3800" s="136"/>
    </row>
    <row r="3801" spans="8:13">
      <c r="H3801" s="614"/>
      <c r="I3801" s="137"/>
      <c r="J3801" s="136"/>
      <c r="K3801" s="136"/>
      <c r="L3801" s="138"/>
      <c r="M3801" s="136"/>
    </row>
    <row r="3802" spans="8:13">
      <c r="H3802" s="614"/>
      <c r="I3802" s="137"/>
      <c r="J3802" s="136"/>
      <c r="K3802" s="136"/>
      <c r="L3802" s="138"/>
      <c r="M3802" s="136"/>
    </row>
    <row r="3803" spans="8:13">
      <c r="H3803" s="614"/>
      <c r="I3803" s="137"/>
      <c r="J3803" s="136"/>
      <c r="K3803" s="136"/>
      <c r="L3803" s="138"/>
      <c r="M3803" s="136"/>
    </row>
    <row r="3804" spans="8:13">
      <c r="H3804" s="614"/>
      <c r="I3804" s="137"/>
      <c r="J3804" s="136"/>
      <c r="K3804" s="136"/>
      <c r="L3804" s="138"/>
      <c r="M3804" s="136"/>
    </row>
    <row r="3805" spans="8:13">
      <c r="H3805" s="614"/>
      <c r="I3805" s="137"/>
      <c r="J3805" s="136"/>
      <c r="K3805" s="136"/>
      <c r="L3805" s="138"/>
      <c r="M3805" s="136"/>
    </row>
    <row r="3806" spans="8:13">
      <c r="H3806" s="614"/>
      <c r="I3806" s="137"/>
      <c r="J3806" s="136"/>
      <c r="K3806" s="136"/>
      <c r="L3806" s="138"/>
      <c r="M3806" s="136"/>
    </row>
    <row r="3807" spans="8:13">
      <c r="H3807" s="614"/>
      <c r="I3807" s="137"/>
      <c r="J3807" s="136"/>
      <c r="K3807" s="136"/>
      <c r="L3807" s="138"/>
      <c r="M3807" s="136"/>
    </row>
    <row r="3808" spans="8:13">
      <c r="H3808" s="614"/>
      <c r="I3808" s="137"/>
      <c r="J3808" s="136"/>
      <c r="K3808" s="136"/>
      <c r="L3808" s="138"/>
      <c r="M3808" s="136"/>
    </row>
    <row r="3809" spans="8:13">
      <c r="H3809" s="614"/>
      <c r="I3809" s="137"/>
      <c r="J3809" s="136"/>
      <c r="K3809" s="136"/>
      <c r="L3809" s="138"/>
      <c r="M3809" s="136"/>
    </row>
    <row r="3810" spans="8:13">
      <c r="H3810" s="614"/>
      <c r="I3810" s="137"/>
      <c r="J3810" s="136"/>
      <c r="K3810" s="136"/>
      <c r="L3810" s="138"/>
      <c r="M3810" s="136"/>
    </row>
    <row r="3811" spans="8:13">
      <c r="H3811" s="614"/>
      <c r="I3811" s="137"/>
      <c r="J3811" s="136"/>
      <c r="K3811" s="136"/>
      <c r="L3811" s="138"/>
      <c r="M3811" s="136"/>
    </row>
    <row r="3812" spans="8:13">
      <c r="H3812" s="614"/>
      <c r="I3812" s="137"/>
      <c r="J3812" s="136"/>
      <c r="K3812" s="136"/>
      <c r="L3812" s="138"/>
      <c r="M3812" s="136"/>
    </row>
    <row r="3813" spans="8:13">
      <c r="H3813" s="614"/>
      <c r="I3813" s="137"/>
      <c r="J3813" s="136"/>
      <c r="K3813" s="136"/>
      <c r="L3813" s="138"/>
      <c r="M3813" s="136"/>
    </row>
    <row r="3814" spans="8:13">
      <c r="H3814" s="614"/>
      <c r="I3814" s="137"/>
      <c r="J3814" s="136"/>
      <c r="K3814" s="136"/>
      <c r="L3814" s="138"/>
      <c r="M3814" s="136"/>
    </row>
    <row r="3815" spans="8:13">
      <c r="H3815" s="614"/>
      <c r="I3815" s="137"/>
      <c r="J3815" s="136"/>
      <c r="K3815" s="136"/>
      <c r="L3815" s="138"/>
      <c r="M3815" s="136"/>
    </row>
    <row r="3816" spans="8:13">
      <c r="H3816" s="614"/>
      <c r="I3816" s="137"/>
      <c r="J3816" s="136"/>
      <c r="K3816" s="136"/>
      <c r="L3816" s="138"/>
      <c r="M3816" s="136"/>
    </row>
    <row r="3817" spans="8:13">
      <c r="H3817" s="614"/>
      <c r="I3817" s="137"/>
      <c r="J3817" s="136"/>
      <c r="K3817" s="136"/>
      <c r="L3817" s="138"/>
      <c r="M3817" s="136"/>
    </row>
    <row r="3818" spans="8:13">
      <c r="H3818" s="614"/>
      <c r="I3818" s="137"/>
      <c r="J3818" s="136"/>
      <c r="K3818" s="136"/>
      <c r="L3818" s="138"/>
      <c r="M3818" s="136"/>
    </row>
    <row r="3819" spans="8:13">
      <c r="H3819" s="614"/>
      <c r="I3819" s="137"/>
      <c r="J3819" s="136"/>
      <c r="K3819" s="136"/>
      <c r="L3819" s="138"/>
      <c r="M3819" s="136"/>
    </row>
    <row r="3820" spans="8:13">
      <c r="H3820" s="614"/>
      <c r="I3820" s="137"/>
      <c r="J3820" s="136"/>
      <c r="K3820" s="136"/>
      <c r="L3820" s="138"/>
      <c r="M3820" s="136"/>
    </row>
    <row r="3821" spans="8:13">
      <c r="H3821" s="614"/>
      <c r="I3821" s="137"/>
      <c r="J3821" s="136"/>
      <c r="K3821" s="136"/>
      <c r="L3821" s="138"/>
      <c r="M3821" s="136"/>
    </row>
    <row r="3822" spans="8:13">
      <c r="H3822" s="614"/>
      <c r="I3822" s="137"/>
      <c r="J3822" s="136"/>
      <c r="K3822" s="136"/>
      <c r="L3822" s="138"/>
      <c r="M3822" s="136"/>
    </row>
    <row r="3823" spans="8:13">
      <c r="H3823" s="614"/>
      <c r="I3823" s="137"/>
      <c r="J3823" s="136"/>
      <c r="K3823" s="136"/>
      <c r="L3823" s="138"/>
      <c r="M3823" s="136"/>
    </row>
    <row r="3824" spans="8:13">
      <c r="H3824" s="614"/>
      <c r="I3824" s="137"/>
      <c r="J3824" s="136"/>
      <c r="K3824" s="136"/>
      <c r="L3824" s="138"/>
      <c r="M3824" s="136"/>
    </row>
    <row r="3825" spans="8:13">
      <c r="H3825" s="614"/>
      <c r="I3825" s="137"/>
      <c r="J3825" s="136"/>
      <c r="K3825" s="136"/>
      <c r="L3825" s="138"/>
      <c r="M3825" s="136"/>
    </row>
    <row r="3826" spans="8:13">
      <c r="H3826" s="614"/>
      <c r="I3826" s="137"/>
      <c r="J3826" s="136"/>
      <c r="K3826" s="136"/>
      <c r="L3826" s="138"/>
      <c r="M3826" s="136"/>
    </row>
    <row r="3827" spans="8:13">
      <c r="H3827" s="614"/>
      <c r="I3827" s="137"/>
      <c r="J3827" s="136"/>
      <c r="K3827" s="136"/>
      <c r="L3827" s="138"/>
      <c r="M3827" s="136"/>
    </row>
    <row r="3828" spans="8:13">
      <c r="H3828" s="614"/>
      <c r="I3828" s="137"/>
      <c r="J3828" s="136"/>
      <c r="K3828" s="136"/>
      <c r="L3828" s="138"/>
      <c r="M3828" s="136"/>
    </row>
    <row r="3829" spans="8:13">
      <c r="H3829" s="614"/>
      <c r="I3829" s="137"/>
      <c r="J3829" s="136"/>
      <c r="K3829" s="136"/>
      <c r="L3829" s="138"/>
      <c r="M3829" s="136"/>
    </row>
    <row r="3830" spans="8:13">
      <c r="H3830" s="614"/>
      <c r="I3830" s="137"/>
      <c r="J3830" s="136"/>
      <c r="K3830" s="136"/>
      <c r="L3830" s="138"/>
      <c r="M3830" s="136"/>
    </row>
    <row r="3831" spans="8:13">
      <c r="H3831" s="614"/>
      <c r="I3831" s="137"/>
      <c r="J3831" s="136"/>
      <c r="K3831" s="136"/>
      <c r="L3831" s="138"/>
      <c r="M3831" s="136"/>
    </row>
    <row r="3832" spans="8:13">
      <c r="H3832" s="614"/>
      <c r="I3832" s="137"/>
      <c r="J3832" s="136"/>
      <c r="K3832" s="136"/>
      <c r="L3832" s="138"/>
      <c r="M3832" s="136"/>
    </row>
    <row r="3833" spans="8:13">
      <c r="H3833" s="614"/>
      <c r="I3833" s="137"/>
      <c r="J3833" s="136"/>
      <c r="K3833" s="136"/>
      <c r="L3833" s="138"/>
      <c r="M3833" s="136"/>
    </row>
    <row r="3834" spans="8:13">
      <c r="H3834" s="614"/>
      <c r="I3834" s="137"/>
      <c r="J3834" s="136"/>
      <c r="K3834" s="136"/>
      <c r="L3834" s="138"/>
      <c r="M3834" s="136"/>
    </row>
    <row r="3835" spans="8:13">
      <c r="H3835" s="614"/>
      <c r="I3835" s="137"/>
      <c r="J3835" s="136"/>
      <c r="K3835" s="136"/>
      <c r="L3835" s="138"/>
      <c r="M3835" s="136"/>
    </row>
    <row r="3836" spans="8:13">
      <c r="H3836" s="614"/>
      <c r="I3836" s="137"/>
      <c r="J3836" s="136"/>
      <c r="K3836" s="136"/>
      <c r="L3836" s="138"/>
      <c r="M3836" s="136"/>
    </row>
    <row r="3837" spans="8:13">
      <c r="H3837" s="614"/>
      <c r="I3837" s="137"/>
      <c r="J3837" s="136"/>
      <c r="K3837" s="136"/>
      <c r="L3837" s="138"/>
      <c r="M3837" s="136"/>
    </row>
    <row r="3838" spans="8:13">
      <c r="H3838" s="614"/>
      <c r="I3838" s="137"/>
      <c r="J3838" s="136"/>
      <c r="K3838" s="136"/>
      <c r="L3838" s="138"/>
      <c r="M3838" s="136"/>
    </row>
    <row r="3839" spans="8:13">
      <c r="H3839" s="614"/>
      <c r="I3839" s="137"/>
      <c r="J3839" s="136"/>
      <c r="K3839" s="136"/>
      <c r="L3839" s="138"/>
      <c r="M3839" s="136"/>
    </row>
    <row r="3840" spans="8:13">
      <c r="H3840" s="614"/>
      <c r="I3840" s="137"/>
      <c r="J3840" s="136"/>
      <c r="K3840" s="136"/>
      <c r="L3840" s="138"/>
      <c r="M3840" s="136"/>
    </row>
    <row r="3841" spans="8:13">
      <c r="H3841" s="614"/>
      <c r="I3841" s="137"/>
      <c r="J3841" s="136"/>
      <c r="K3841" s="136"/>
      <c r="L3841" s="138"/>
      <c r="M3841" s="136"/>
    </row>
    <row r="3842" spans="8:13">
      <c r="H3842" s="614"/>
      <c r="I3842" s="137"/>
      <c r="J3842" s="136"/>
      <c r="K3842" s="136"/>
      <c r="L3842" s="138"/>
      <c r="M3842" s="136"/>
    </row>
    <row r="3843" spans="8:13">
      <c r="H3843" s="614"/>
      <c r="I3843" s="137"/>
      <c r="J3843" s="136"/>
      <c r="K3843" s="136"/>
      <c r="L3843" s="138"/>
      <c r="M3843" s="136"/>
    </row>
    <row r="3844" spans="8:13">
      <c r="H3844" s="614"/>
      <c r="I3844" s="137"/>
      <c r="J3844" s="136"/>
      <c r="K3844" s="136"/>
      <c r="L3844" s="138"/>
      <c r="M3844" s="136"/>
    </row>
    <row r="3845" spans="8:13">
      <c r="H3845" s="614"/>
      <c r="I3845" s="137"/>
      <c r="J3845" s="136"/>
      <c r="K3845" s="136"/>
      <c r="L3845" s="138"/>
      <c r="M3845" s="136"/>
    </row>
    <row r="3846" spans="8:13">
      <c r="H3846" s="614"/>
      <c r="I3846" s="137"/>
      <c r="J3846" s="136"/>
      <c r="K3846" s="136"/>
      <c r="L3846" s="138"/>
      <c r="M3846" s="136"/>
    </row>
    <row r="3847" spans="8:13">
      <c r="H3847" s="614"/>
      <c r="I3847" s="137"/>
      <c r="J3847" s="136"/>
      <c r="K3847" s="136"/>
      <c r="L3847" s="138"/>
      <c r="M3847" s="136"/>
    </row>
    <row r="3848" spans="8:13">
      <c r="H3848" s="614"/>
      <c r="I3848" s="137"/>
      <c r="J3848" s="136"/>
      <c r="K3848" s="136"/>
      <c r="L3848" s="138"/>
      <c r="M3848" s="136"/>
    </row>
    <row r="3849" spans="8:13">
      <c r="H3849" s="614"/>
      <c r="I3849" s="137"/>
      <c r="J3849" s="136"/>
      <c r="K3849" s="136"/>
      <c r="L3849" s="138"/>
      <c r="M3849" s="136"/>
    </row>
    <row r="3850" spans="8:13">
      <c r="H3850" s="614"/>
      <c r="I3850" s="137"/>
      <c r="J3850" s="136"/>
      <c r="K3850" s="136"/>
      <c r="L3850" s="138"/>
      <c r="M3850" s="136"/>
    </row>
    <row r="3851" spans="8:13">
      <c r="H3851" s="614"/>
      <c r="I3851" s="137"/>
      <c r="J3851" s="136"/>
      <c r="K3851" s="136"/>
      <c r="L3851" s="138"/>
      <c r="M3851" s="136"/>
    </row>
    <row r="3852" spans="8:13">
      <c r="H3852" s="614"/>
      <c r="I3852" s="137"/>
      <c r="J3852" s="136"/>
      <c r="K3852" s="136"/>
      <c r="L3852" s="138"/>
      <c r="M3852" s="136"/>
    </row>
    <row r="3853" spans="8:13">
      <c r="H3853" s="614"/>
      <c r="I3853" s="137"/>
      <c r="J3853" s="136"/>
      <c r="K3853" s="136"/>
      <c r="L3853" s="138"/>
      <c r="M3853" s="136"/>
    </row>
    <row r="3854" spans="8:13">
      <c r="H3854" s="614"/>
      <c r="I3854" s="137"/>
      <c r="J3854" s="136"/>
      <c r="K3854" s="136"/>
      <c r="L3854" s="138"/>
      <c r="M3854" s="136"/>
    </row>
    <row r="3855" spans="8:13">
      <c r="H3855" s="614"/>
      <c r="I3855" s="137"/>
      <c r="J3855" s="136"/>
      <c r="K3855" s="136"/>
      <c r="L3855" s="138"/>
      <c r="M3855" s="136"/>
    </row>
    <row r="3856" spans="8:13">
      <c r="H3856" s="614"/>
      <c r="I3856" s="137"/>
      <c r="J3856" s="136"/>
      <c r="K3856" s="136"/>
      <c r="L3856" s="138"/>
      <c r="M3856" s="136"/>
    </row>
    <row r="3857" spans="8:13">
      <c r="H3857" s="614"/>
      <c r="I3857" s="137"/>
      <c r="J3857" s="136"/>
      <c r="K3857" s="136"/>
      <c r="L3857" s="138"/>
      <c r="M3857" s="136"/>
    </row>
    <row r="3858" spans="8:13">
      <c r="H3858" s="614"/>
      <c r="I3858" s="137"/>
      <c r="J3858" s="136"/>
      <c r="K3858" s="136"/>
      <c r="L3858" s="138"/>
      <c r="M3858" s="136"/>
    </row>
    <row r="3859" spans="8:13">
      <c r="H3859" s="614"/>
      <c r="I3859" s="137"/>
      <c r="J3859" s="136"/>
      <c r="K3859" s="136"/>
      <c r="L3859" s="138"/>
      <c r="M3859" s="136"/>
    </row>
    <row r="3860" spans="8:13">
      <c r="H3860" s="614"/>
      <c r="I3860" s="137"/>
      <c r="J3860" s="136"/>
      <c r="K3860" s="136"/>
      <c r="L3860" s="138"/>
      <c r="M3860" s="136"/>
    </row>
    <row r="3861" spans="8:13">
      <c r="H3861" s="614"/>
      <c r="I3861" s="137"/>
      <c r="J3861" s="136"/>
      <c r="K3861" s="136"/>
      <c r="L3861" s="138"/>
      <c r="M3861" s="136"/>
    </row>
    <row r="3862" spans="8:13">
      <c r="H3862" s="614"/>
      <c r="I3862" s="137"/>
      <c r="J3862" s="136"/>
      <c r="K3862" s="136"/>
      <c r="L3862" s="138"/>
      <c r="M3862" s="136"/>
    </row>
    <row r="3863" spans="8:13">
      <c r="H3863" s="614"/>
      <c r="I3863" s="137"/>
      <c r="J3863" s="136"/>
      <c r="K3863" s="136"/>
      <c r="L3863" s="138"/>
      <c r="M3863" s="136"/>
    </row>
    <row r="3864" spans="8:13">
      <c r="H3864" s="614"/>
      <c r="I3864" s="137"/>
      <c r="J3864" s="136"/>
      <c r="K3864" s="136"/>
      <c r="L3864" s="138"/>
      <c r="M3864" s="136"/>
    </row>
    <row r="3865" spans="8:13">
      <c r="H3865" s="614"/>
      <c r="I3865" s="137"/>
      <c r="J3865" s="136"/>
      <c r="K3865" s="136"/>
      <c r="L3865" s="138"/>
      <c r="M3865" s="136"/>
    </row>
    <row r="3866" spans="8:13">
      <c r="H3866" s="614"/>
      <c r="I3866" s="137"/>
      <c r="J3866" s="136"/>
      <c r="K3866" s="136"/>
      <c r="L3866" s="138"/>
      <c r="M3866" s="136"/>
    </row>
    <row r="3867" spans="8:13">
      <c r="H3867" s="614"/>
      <c r="I3867" s="137"/>
      <c r="J3867" s="136"/>
      <c r="K3867" s="136"/>
      <c r="L3867" s="138"/>
      <c r="M3867" s="136"/>
    </row>
    <row r="3868" spans="8:13">
      <c r="H3868" s="614"/>
      <c r="I3868" s="137"/>
      <c r="J3868" s="136"/>
      <c r="K3868" s="136"/>
      <c r="L3868" s="138"/>
      <c r="M3868" s="136"/>
    </row>
    <row r="3869" spans="8:13">
      <c r="H3869" s="614"/>
      <c r="I3869" s="137"/>
      <c r="J3869" s="136"/>
      <c r="K3869" s="136"/>
      <c r="L3869" s="138"/>
      <c r="M3869" s="136"/>
    </row>
    <row r="3870" spans="8:13">
      <c r="H3870" s="614"/>
      <c r="I3870" s="137"/>
      <c r="J3870" s="136"/>
      <c r="K3870" s="136"/>
      <c r="L3870" s="138"/>
      <c r="M3870" s="136"/>
    </row>
    <row r="3871" spans="8:13">
      <c r="H3871" s="614"/>
      <c r="I3871" s="137"/>
      <c r="J3871" s="136"/>
      <c r="K3871" s="136"/>
      <c r="L3871" s="138"/>
      <c r="M3871" s="136"/>
    </row>
    <row r="3872" spans="8:13">
      <c r="H3872" s="614"/>
      <c r="I3872" s="137"/>
      <c r="J3872" s="136"/>
      <c r="K3872" s="136"/>
      <c r="L3872" s="138"/>
      <c r="M3872" s="136"/>
    </row>
    <row r="3873" spans="8:13">
      <c r="H3873" s="614"/>
      <c r="I3873" s="137"/>
      <c r="J3873" s="136"/>
      <c r="K3873" s="136"/>
      <c r="L3873" s="138"/>
      <c r="M3873" s="136"/>
    </row>
    <row r="3874" spans="8:13">
      <c r="H3874" s="614"/>
      <c r="I3874" s="137"/>
      <c r="J3874" s="136"/>
      <c r="K3874" s="136"/>
      <c r="L3874" s="138"/>
      <c r="M3874" s="136"/>
    </row>
    <row r="3875" spans="8:13">
      <c r="H3875" s="614"/>
      <c r="I3875" s="137"/>
      <c r="J3875" s="136"/>
      <c r="K3875" s="136"/>
      <c r="L3875" s="138"/>
      <c r="M3875" s="136"/>
    </row>
    <row r="3876" spans="8:13">
      <c r="H3876" s="614"/>
      <c r="I3876" s="137"/>
      <c r="J3876" s="136"/>
      <c r="K3876" s="136"/>
      <c r="L3876" s="138"/>
      <c r="M3876" s="136"/>
    </row>
    <row r="3877" spans="8:13">
      <c r="H3877" s="614"/>
      <c r="I3877" s="137"/>
      <c r="J3877" s="136"/>
      <c r="K3877" s="136"/>
      <c r="L3877" s="138"/>
      <c r="M3877" s="136"/>
    </row>
    <row r="3878" spans="8:13">
      <c r="H3878" s="614"/>
      <c r="I3878" s="137"/>
      <c r="J3878" s="136"/>
      <c r="K3878" s="136"/>
      <c r="L3878" s="138"/>
      <c r="M3878" s="136"/>
    </row>
    <row r="3879" spans="8:13">
      <c r="H3879" s="614"/>
      <c r="I3879" s="137"/>
      <c r="J3879" s="136"/>
      <c r="K3879" s="136"/>
      <c r="L3879" s="138"/>
      <c r="M3879" s="136"/>
    </row>
    <row r="3880" spans="8:13">
      <c r="H3880" s="614"/>
      <c r="I3880" s="137"/>
      <c r="J3880" s="136"/>
      <c r="K3880" s="136"/>
      <c r="L3880" s="138"/>
      <c r="M3880" s="136"/>
    </row>
    <row r="3881" spans="8:13">
      <c r="H3881" s="614"/>
      <c r="I3881" s="137"/>
      <c r="J3881" s="136"/>
      <c r="K3881" s="136"/>
      <c r="L3881" s="138"/>
      <c r="M3881" s="136"/>
    </row>
    <row r="3882" spans="8:13">
      <c r="H3882" s="614"/>
      <c r="I3882" s="137"/>
      <c r="J3882" s="136"/>
      <c r="K3882" s="136"/>
      <c r="L3882" s="138"/>
      <c r="M3882" s="136"/>
    </row>
    <row r="3883" spans="8:13">
      <c r="H3883" s="614"/>
      <c r="I3883" s="137"/>
      <c r="J3883" s="136"/>
      <c r="K3883" s="136"/>
      <c r="L3883" s="138"/>
      <c r="M3883" s="136"/>
    </row>
    <row r="3884" spans="8:13">
      <c r="H3884" s="614"/>
      <c r="I3884" s="137"/>
      <c r="J3884" s="136"/>
      <c r="K3884" s="136"/>
      <c r="L3884" s="138"/>
      <c r="M3884" s="136"/>
    </row>
    <row r="3885" spans="8:13">
      <c r="H3885" s="614"/>
      <c r="I3885" s="137"/>
      <c r="J3885" s="136"/>
      <c r="K3885" s="136"/>
      <c r="L3885" s="138"/>
      <c r="M3885" s="136"/>
    </row>
    <row r="3886" spans="8:13">
      <c r="H3886" s="614"/>
      <c r="I3886" s="137"/>
      <c r="J3886" s="136"/>
      <c r="K3886" s="136"/>
      <c r="L3886" s="138"/>
      <c r="M3886" s="136"/>
    </row>
    <row r="3887" spans="8:13">
      <c r="H3887" s="614"/>
      <c r="I3887" s="137"/>
      <c r="J3887" s="136"/>
      <c r="K3887" s="136"/>
      <c r="L3887" s="138"/>
      <c r="M3887" s="136"/>
    </row>
    <row r="3888" spans="8:13">
      <c r="H3888" s="614"/>
      <c r="I3888" s="137"/>
      <c r="J3888" s="136"/>
      <c r="K3888" s="136"/>
      <c r="L3888" s="138"/>
      <c r="M3888" s="136"/>
    </row>
    <row r="3889" spans="8:13">
      <c r="H3889" s="614"/>
      <c r="I3889" s="137"/>
      <c r="J3889" s="136"/>
      <c r="K3889" s="136"/>
      <c r="L3889" s="138"/>
      <c r="M3889" s="136"/>
    </row>
    <row r="3890" spans="8:13">
      <c r="H3890" s="614"/>
      <c r="I3890" s="137"/>
      <c r="J3890" s="136"/>
      <c r="K3890" s="136"/>
      <c r="L3890" s="138"/>
      <c r="M3890" s="136"/>
    </row>
    <row r="3891" spans="8:13">
      <c r="H3891" s="614"/>
      <c r="I3891" s="137"/>
      <c r="J3891" s="136"/>
      <c r="K3891" s="136"/>
      <c r="L3891" s="138"/>
      <c r="M3891" s="136"/>
    </row>
    <row r="3892" spans="8:13">
      <c r="H3892" s="614"/>
      <c r="I3892" s="137"/>
      <c r="J3892" s="136"/>
      <c r="K3892" s="136"/>
      <c r="L3892" s="138"/>
      <c r="M3892" s="136"/>
    </row>
    <row r="3893" spans="8:13">
      <c r="H3893" s="614"/>
      <c r="I3893" s="137"/>
      <c r="J3893" s="136"/>
      <c r="K3893" s="136"/>
      <c r="L3893" s="138"/>
      <c r="M3893" s="136"/>
    </row>
    <row r="3894" spans="8:13">
      <c r="H3894" s="614"/>
      <c r="I3894" s="137"/>
      <c r="J3894" s="136"/>
      <c r="K3894" s="136"/>
      <c r="L3894" s="138"/>
      <c r="M3894" s="136"/>
    </row>
    <row r="3895" spans="8:13">
      <c r="H3895" s="614"/>
      <c r="I3895" s="137"/>
      <c r="J3895" s="136"/>
      <c r="K3895" s="136"/>
      <c r="L3895" s="138"/>
      <c r="M3895" s="136"/>
    </row>
    <row r="3896" spans="8:13">
      <c r="H3896" s="614"/>
      <c r="I3896" s="137"/>
      <c r="J3896" s="136"/>
      <c r="K3896" s="136"/>
      <c r="L3896" s="138"/>
      <c r="M3896" s="136"/>
    </row>
    <row r="3897" spans="8:13">
      <c r="H3897" s="614"/>
      <c r="I3897" s="137"/>
      <c r="J3897" s="136"/>
      <c r="K3897" s="136"/>
      <c r="L3897" s="138"/>
      <c r="M3897" s="136"/>
    </row>
    <row r="3898" spans="8:13">
      <c r="H3898" s="614"/>
      <c r="I3898" s="137"/>
      <c r="J3898" s="136"/>
      <c r="K3898" s="136"/>
      <c r="L3898" s="138"/>
      <c r="M3898" s="136"/>
    </row>
    <row r="3899" spans="8:13">
      <c r="H3899" s="614"/>
      <c r="I3899" s="137"/>
      <c r="J3899" s="136"/>
      <c r="K3899" s="136"/>
      <c r="L3899" s="138"/>
      <c r="M3899" s="136"/>
    </row>
    <row r="3900" spans="8:13">
      <c r="H3900" s="614"/>
      <c r="I3900" s="137"/>
      <c r="J3900" s="136"/>
      <c r="K3900" s="136"/>
      <c r="L3900" s="138"/>
      <c r="M3900" s="136"/>
    </row>
    <row r="3901" spans="8:13">
      <c r="H3901" s="614"/>
      <c r="I3901" s="137"/>
      <c r="J3901" s="136"/>
      <c r="K3901" s="136"/>
      <c r="L3901" s="138"/>
      <c r="M3901" s="136"/>
    </row>
    <row r="3902" spans="8:13">
      <c r="H3902" s="614"/>
      <c r="I3902" s="137"/>
      <c r="J3902" s="136"/>
      <c r="K3902" s="136"/>
      <c r="L3902" s="138"/>
      <c r="M3902" s="136"/>
    </row>
    <row r="3903" spans="8:13">
      <c r="H3903" s="614"/>
      <c r="I3903" s="137"/>
      <c r="J3903" s="136"/>
      <c r="K3903" s="136"/>
      <c r="L3903" s="138"/>
      <c r="M3903" s="136"/>
    </row>
    <row r="3904" spans="8:13">
      <c r="H3904" s="614"/>
      <c r="I3904" s="137"/>
      <c r="J3904" s="136"/>
      <c r="K3904" s="136"/>
      <c r="L3904" s="138"/>
      <c r="M3904" s="136"/>
    </row>
    <row r="3905" spans="8:13">
      <c r="H3905" s="614"/>
      <c r="I3905" s="137"/>
      <c r="J3905" s="136"/>
      <c r="K3905" s="136"/>
      <c r="L3905" s="138"/>
      <c r="M3905" s="136"/>
    </row>
    <row r="3906" spans="8:13">
      <c r="H3906" s="614"/>
      <c r="I3906" s="137"/>
      <c r="J3906" s="136"/>
      <c r="K3906" s="136"/>
      <c r="L3906" s="138"/>
      <c r="M3906" s="136"/>
    </row>
    <row r="3907" spans="8:13">
      <c r="H3907" s="614"/>
      <c r="I3907" s="137"/>
      <c r="J3907" s="136"/>
      <c r="K3907" s="136"/>
      <c r="L3907" s="138"/>
      <c r="M3907" s="136"/>
    </row>
    <row r="3908" spans="8:13">
      <c r="H3908" s="614"/>
      <c r="I3908" s="137"/>
      <c r="J3908" s="136"/>
      <c r="K3908" s="136"/>
      <c r="L3908" s="138"/>
      <c r="M3908" s="136"/>
    </row>
    <row r="3909" spans="8:13">
      <c r="H3909" s="614"/>
      <c r="I3909" s="137"/>
      <c r="J3909" s="136"/>
      <c r="K3909" s="136"/>
      <c r="L3909" s="138"/>
      <c r="M3909" s="136"/>
    </row>
    <row r="3910" spans="8:13">
      <c r="H3910" s="614"/>
      <c r="I3910" s="137"/>
      <c r="J3910" s="136"/>
      <c r="K3910" s="136"/>
      <c r="L3910" s="138"/>
      <c r="M3910" s="136"/>
    </row>
    <row r="3911" spans="8:13">
      <c r="H3911" s="614"/>
      <c r="I3911" s="137"/>
      <c r="J3911" s="136"/>
      <c r="K3911" s="136"/>
      <c r="L3911" s="138"/>
      <c r="M3911" s="136"/>
    </row>
    <row r="3912" spans="8:13">
      <c r="H3912" s="614"/>
      <c r="I3912" s="137"/>
      <c r="J3912" s="136"/>
      <c r="K3912" s="136"/>
      <c r="L3912" s="138"/>
      <c r="M3912" s="136"/>
    </row>
    <row r="3913" spans="8:13">
      <c r="H3913" s="614"/>
      <c r="I3913" s="137"/>
      <c r="J3913" s="136"/>
      <c r="K3913" s="136"/>
      <c r="L3913" s="138"/>
      <c r="M3913" s="136"/>
    </row>
    <row r="3914" spans="8:13">
      <c r="H3914" s="614"/>
      <c r="I3914" s="137"/>
      <c r="J3914" s="136"/>
      <c r="K3914" s="136"/>
      <c r="L3914" s="138"/>
      <c r="M3914" s="136"/>
    </row>
    <row r="3915" spans="8:13">
      <c r="H3915" s="614"/>
      <c r="I3915" s="137"/>
      <c r="J3915" s="136"/>
      <c r="K3915" s="136"/>
      <c r="L3915" s="138"/>
      <c r="M3915" s="136"/>
    </row>
    <row r="3916" spans="8:13">
      <c r="H3916" s="614"/>
      <c r="I3916" s="137"/>
      <c r="J3916" s="136"/>
      <c r="K3916" s="136"/>
      <c r="L3916" s="138"/>
      <c r="M3916" s="136"/>
    </row>
    <row r="3917" spans="8:13">
      <c r="H3917" s="614"/>
      <c r="I3917" s="137"/>
      <c r="J3917" s="136"/>
      <c r="K3917" s="136"/>
      <c r="L3917" s="138"/>
      <c r="M3917" s="136"/>
    </row>
    <row r="3918" spans="8:13">
      <c r="H3918" s="614"/>
      <c r="I3918" s="137"/>
      <c r="J3918" s="136"/>
      <c r="K3918" s="136"/>
      <c r="L3918" s="138"/>
      <c r="M3918" s="136"/>
    </row>
    <row r="3919" spans="8:13">
      <c r="H3919" s="614"/>
      <c r="I3919" s="137"/>
      <c r="J3919" s="136"/>
      <c r="K3919" s="136"/>
      <c r="L3919" s="138"/>
      <c r="M3919" s="136"/>
    </row>
    <row r="3920" spans="8:13">
      <c r="H3920" s="614"/>
      <c r="I3920" s="137"/>
      <c r="J3920" s="136"/>
      <c r="K3920" s="136"/>
      <c r="L3920" s="138"/>
      <c r="M3920" s="136"/>
    </row>
    <row r="3921" spans="8:13">
      <c r="H3921" s="614"/>
      <c r="I3921" s="137"/>
      <c r="J3921" s="136"/>
      <c r="K3921" s="136"/>
      <c r="L3921" s="138"/>
      <c r="M3921" s="136"/>
    </row>
    <row r="3922" spans="8:13">
      <c r="H3922" s="614"/>
      <c r="I3922" s="137"/>
      <c r="J3922" s="136"/>
      <c r="K3922" s="136"/>
      <c r="L3922" s="138"/>
      <c r="M3922" s="136"/>
    </row>
    <row r="3923" spans="8:13">
      <c r="H3923" s="614"/>
      <c r="I3923" s="137"/>
      <c r="J3923" s="136"/>
      <c r="K3923" s="136"/>
      <c r="L3923" s="138"/>
      <c r="M3923" s="136"/>
    </row>
    <row r="3924" spans="8:13">
      <c r="H3924" s="614"/>
      <c r="I3924" s="137"/>
      <c r="J3924" s="136"/>
      <c r="K3924" s="136"/>
      <c r="L3924" s="138"/>
      <c r="M3924" s="136"/>
    </row>
    <row r="3925" spans="8:13">
      <c r="H3925" s="614"/>
      <c r="I3925" s="137"/>
      <c r="J3925" s="136"/>
      <c r="K3925" s="136"/>
      <c r="L3925" s="138"/>
      <c r="M3925" s="136"/>
    </row>
    <row r="3926" spans="8:13">
      <c r="H3926" s="614"/>
      <c r="I3926" s="137"/>
      <c r="J3926" s="136"/>
      <c r="K3926" s="136"/>
      <c r="L3926" s="138"/>
      <c r="M3926" s="136"/>
    </row>
    <row r="3927" spans="8:13">
      <c r="H3927" s="614"/>
      <c r="I3927" s="137"/>
      <c r="J3927" s="136"/>
      <c r="K3927" s="136"/>
      <c r="L3927" s="138"/>
      <c r="M3927" s="136"/>
    </row>
    <row r="3928" spans="8:13">
      <c r="H3928" s="614"/>
      <c r="I3928" s="137"/>
      <c r="J3928" s="136"/>
      <c r="K3928" s="136"/>
      <c r="L3928" s="138"/>
      <c r="M3928" s="136"/>
    </row>
    <row r="3929" spans="8:13">
      <c r="H3929" s="614"/>
      <c r="I3929" s="137"/>
      <c r="J3929" s="136"/>
      <c r="K3929" s="136"/>
      <c r="L3929" s="138"/>
      <c r="M3929" s="136"/>
    </row>
    <row r="3930" spans="8:13">
      <c r="H3930" s="614"/>
      <c r="I3930" s="137"/>
      <c r="J3930" s="136"/>
      <c r="K3930" s="136"/>
      <c r="L3930" s="138"/>
      <c r="M3930" s="136"/>
    </row>
    <row r="3931" spans="8:13">
      <c r="H3931" s="614"/>
      <c r="I3931" s="137"/>
      <c r="J3931" s="136"/>
      <c r="K3931" s="136"/>
      <c r="L3931" s="138"/>
      <c r="M3931" s="136"/>
    </row>
    <row r="3932" spans="8:13">
      <c r="H3932" s="614"/>
      <c r="I3932" s="137"/>
      <c r="J3932" s="136"/>
      <c r="K3932" s="136"/>
      <c r="L3932" s="138"/>
      <c r="M3932" s="136"/>
    </row>
    <row r="3933" spans="8:13">
      <c r="H3933" s="614"/>
      <c r="I3933" s="137"/>
      <c r="J3933" s="136"/>
      <c r="K3933" s="136"/>
      <c r="L3933" s="138"/>
      <c r="M3933" s="136"/>
    </row>
    <row r="3934" spans="8:13">
      <c r="H3934" s="614"/>
      <c r="I3934" s="137"/>
      <c r="J3934" s="136"/>
      <c r="K3934" s="136"/>
      <c r="L3934" s="138"/>
      <c r="M3934" s="136"/>
    </row>
    <row r="3935" spans="8:13">
      <c r="H3935" s="614"/>
      <c r="I3935" s="137"/>
      <c r="J3935" s="136"/>
      <c r="K3935" s="136"/>
      <c r="L3935" s="138"/>
      <c r="M3935" s="136"/>
    </row>
    <row r="3936" spans="8:13">
      <c r="H3936" s="614"/>
      <c r="I3936" s="137"/>
      <c r="J3936" s="136"/>
      <c r="K3936" s="136"/>
      <c r="L3936" s="138"/>
      <c r="M3936" s="136"/>
    </row>
    <row r="3937" spans="8:13">
      <c r="H3937" s="614"/>
      <c r="I3937" s="137"/>
      <c r="J3937" s="136"/>
      <c r="K3937" s="136"/>
      <c r="L3937" s="138"/>
      <c r="M3937" s="136"/>
    </row>
    <row r="3938" spans="8:13">
      <c r="H3938" s="614"/>
      <c r="I3938" s="137"/>
      <c r="J3938" s="136"/>
      <c r="K3938" s="136"/>
      <c r="L3938" s="138"/>
      <c r="M3938" s="136"/>
    </row>
    <row r="3939" spans="8:13">
      <c r="H3939" s="614"/>
      <c r="I3939" s="137"/>
      <c r="J3939" s="136"/>
      <c r="K3939" s="136"/>
      <c r="L3939" s="138"/>
      <c r="M3939" s="136"/>
    </row>
    <row r="3940" spans="8:13">
      <c r="H3940" s="614"/>
      <c r="I3940" s="137"/>
      <c r="J3940" s="136"/>
      <c r="K3940" s="136"/>
      <c r="L3940" s="138"/>
      <c r="M3940" s="136"/>
    </row>
    <row r="3941" spans="8:13">
      <c r="H3941" s="614"/>
      <c r="I3941" s="137"/>
      <c r="J3941" s="136"/>
      <c r="K3941" s="136"/>
      <c r="L3941" s="138"/>
      <c r="M3941" s="136"/>
    </row>
    <row r="3942" spans="8:13">
      <c r="H3942" s="614"/>
      <c r="I3942" s="137"/>
      <c r="J3942" s="136"/>
      <c r="K3942" s="136"/>
      <c r="L3942" s="138"/>
      <c r="M3942" s="136"/>
    </row>
    <row r="3943" spans="8:13">
      <c r="H3943" s="614"/>
      <c r="I3943" s="137"/>
      <c r="J3943" s="136"/>
      <c r="K3943" s="136"/>
      <c r="L3943" s="138"/>
      <c r="M3943" s="136"/>
    </row>
    <row r="3944" spans="8:13">
      <c r="H3944" s="614"/>
      <c r="I3944" s="137"/>
      <c r="J3944" s="136"/>
      <c r="K3944" s="136"/>
      <c r="L3944" s="138"/>
      <c r="M3944" s="136"/>
    </row>
    <row r="3945" spans="8:13">
      <c r="H3945" s="614"/>
      <c r="I3945" s="137"/>
      <c r="J3945" s="136"/>
      <c r="K3945" s="136"/>
      <c r="L3945" s="138"/>
      <c r="M3945" s="136"/>
    </row>
    <row r="3946" spans="8:13">
      <c r="H3946" s="614"/>
      <c r="I3946" s="137"/>
      <c r="J3946" s="136"/>
      <c r="K3946" s="136"/>
      <c r="L3946" s="138"/>
      <c r="M3946" s="136"/>
    </row>
    <row r="3947" spans="8:13">
      <c r="H3947" s="614"/>
      <c r="I3947" s="137"/>
      <c r="J3947" s="136"/>
      <c r="K3947" s="136"/>
      <c r="L3947" s="138"/>
      <c r="M3947" s="136"/>
    </row>
    <row r="3948" spans="8:13">
      <c r="H3948" s="614"/>
      <c r="I3948" s="137"/>
      <c r="J3948" s="136"/>
      <c r="K3948" s="136"/>
      <c r="L3948" s="138"/>
      <c r="M3948" s="136"/>
    </row>
    <row r="3949" spans="8:13">
      <c r="H3949" s="614"/>
      <c r="I3949" s="137"/>
      <c r="J3949" s="136"/>
      <c r="K3949" s="136"/>
      <c r="L3949" s="138"/>
      <c r="M3949" s="136"/>
    </row>
    <row r="3950" spans="8:13">
      <c r="H3950" s="614"/>
      <c r="I3950" s="137"/>
      <c r="J3950" s="136"/>
      <c r="K3950" s="136"/>
      <c r="L3950" s="138"/>
      <c r="M3950" s="136"/>
    </row>
    <row r="3951" spans="8:13">
      <c r="H3951" s="614"/>
      <c r="I3951" s="137"/>
      <c r="J3951" s="136"/>
      <c r="K3951" s="136"/>
      <c r="L3951" s="138"/>
      <c r="M3951" s="136"/>
    </row>
    <row r="3952" spans="8:13">
      <c r="H3952" s="614"/>
      <c r="I3952" s="137"/>
      <c r="J3952" s="136"/>
      <c r="K3952" s="136"/>
      <c r="L3952" s="138"/>
      <c r="M3952" s="136"/>
    </row>
    <row r="3953" spans="8:13">
      <c r="H3953" s="614"/>
      <c r="I3953" s="137"/>
      <c r="J3953" s="136"/>
      <c r="K3953" s="136"/>
      <c r="L3953" s="138"/>
      <c r="M3953" s="136"/>
    </row>
    <row r="3954" spans="8:13">
      <c r="H3954" s="614"/>
      <c r="I3954" s="137"/>
      <c r="J3954" s="136"/>
      <c r="K3954" s="136"/>
      <c r="L3954" s="138"/>
      <c r="M3954" s="136"/>
    </row>
    <row r="3955" spans="8:13">
      <c r="H3955" s="614"/>
      <c r="I3955" s="137"/>
      <c r="J3955" s="136"/>
      <c r="K3955" s="136"/>
      <c r="L3955" s="138"/>
      <c r="M3955" s="136"/>
    </row>
    <row r="3956" spans="8:13">
      <c r="H3956" s="614"/>
      <c r="I3956" s="137"/>
      <c r="J3956" s="136"/>
      <c r="K3956" s="136"/>
      <c r="L3956" s="138"/>
      <c r="M3956" s="136"/>
    </row>
    <row r="3957" spans="8:13">
      <c r="H3957" s="614"/>
      <c r="I3957" s="137"/>
      <c r="J3957" s="136"/>
      <c r="K3957" s="136"/>
      <c r="L3957" s="138"/>
      <c r="M3957" s="136"/>
    </row>
    <row r="3958" spans="8:13">
      <c r="H3958" s="614"/>
      <c r="I3958" s="137"/>
      <c r="J3958" s="136"/>
      <c r="K3958" s="136"/>
      <c r="L3958" s="138"/>
      <c r="M3958" s="136"/>
    </row>
    <row r="3959" spans="8:13">
      <c r="H3959" s="614"/>
      <c r="I3959" s="137"/>
      <c r="J3959" s="136"/>
      <c r="K3959" s="136"/>
      <c r="L3959" s="138"/>
      <c r="M3959" s="136"/>
    </row>
    <row r="3960" spans="8:13">
      <c r="H3960" s="614"/>
      <c r="I3960" s="137"/>
      <c r="J3960" s="136"/>
      <c r="K3960" s="136"/>
      <c r="L3960" s="138"/>
      <c r="M3960" s="136"/>
    </row>
    <row r="3961" spans="8:13">
      <c r="H3961" s="614"/>
      <c r="I3961" s="137"/>
      <c r="J3961" s="136"/>
      <c r="K3961" s="136"/>
      <c r="L3961" s="138"/>
      <c r="M3961" s="136"/>
    </row>
    <row r="3962" spans="8:13">
      <c r="H3962" s="614"/>
      <c r="I3962" s="137"/>
      <c r="J3962" s="136"/>
      <c r="K3962" s="136"/>
      <c r="L3962" s="138"/>
      <c r="M3962" s="136"/>
    </row>
    <row r="3963" spans="8:13">
      <c r="H3963" s="614"/>
      <c r="I3963" s="137"/>
      <c r="J3963" s="136"/>
      <c r="K3963" s="136"/>
      <c r="L3963" s="138"/>
      <c r="M3963" s="136"/>
    </row>
    <row r="3964" spans="8:13">
      <c r="H3964" s="614"/>
      <c r="I3964" s="137"/>
      <c r="J3964" s="136"/>
      <c r="K3964" s="136"/>
      <c r="L3964" s="138"/>
      <c r="M3964" s="136"/>
    </row>
    <row r="3965" spans="8:13">
      <c r="H3965" s="614"/>
      <c r="I3965" s="137"/>
      <c r="J3965" s="136"/>
      <c r="K3965" s="136"/>
      <c r="L3965" s="138"/>
      <c r="M3965" s="136"/>
    </row>
    <row r="3966" spans="8:13">
      <c r="H3966" s="614"/>
      <c r="I3966" s="137"/>
      <c r="J3966" s="136"/>
      <c r="K3966" s="136"/>
      <c r="L3966" s="138"/>
      <c r="M3966" s="136"/>
    </row>
    <row r="3967" spans="8:13">
      <c r="H3967" s="614"/>
      <c r="I3967" s="137"/>
      <c r="J3967" s="136"/>
      <c r="K3967" s="136"/>
      <c r="L3967" s="138"/>
      <c r="M3967" s="136"/>
    </row>
    <row r="3968" spans="8:13">
      <c r="H3968" s="614"/>
      <c r="I3968" s="137"/>
      <c r="J3968" s="136"/>
      <c r="K3968" s="136"/>
      <c r="L3968" s="138"/>
      <c r="M3968" s="136"/>
    </row>
    <row r="3969" spans="8:13">
      <c r="H3969" s="614"/>
      <c r="I3969" s="137"/>
      <c r="J3969" s="136"/>
      <c r="K3969" s="136"/>
      <c r="L3969" s="138"/>
      <c r="M3969" s="136"/>
    </row>
    <row r="3970" spans="8:13">
      <c r="H3970" s="614"/>
      <c r="I3970" s="137"/>
      <c r="J3970" s="136"/>
      <c r="K3970" s="136"/>
      <c r="L3970" s="138"/>
      <c r="M3970" s="136"/>
    </row>
    <row r="3971" spans="8:13">
      <c r="H3971" s="614"/>
      <c r="I3971" s="137"/>
      <c r="J3971" s="136"/>
      <c r="K3971" s="136"/>
      <c r="L3971" s="138"/>
      <c r="M3971" s="136"/>
    </row>
    <row r="3972" spans="8:13">
      <c r="H3972" s="614"/>
      <c r="I3972" s="137"/>
      <c r="J3972" s="136"/>
      <c r="K3972" s="136"/>
      <c r="L3972" s="138"/>
      <c r="M3972" s="136"/>
    </row>
    <row r="3973" spans="8:13">
      <c r="H3973" s="614"/>
      <c r="I3973" s="137"/>
      <c r="J3973" s="136"/>
      <c r="K3973" s="136"/>
      <c r="L3973" s="138"/>
      <c r="M3973" s="136"/>
    </row>
    <row r="3974" spans="8:13">
      <c r="H3974" s="614"/>
      <c r="I3974" s="137"/>
      <c r="J3974" s="136"/>
      <c r="K3974" s="136"/>
      <c r="L3974" s="138"/>
      <c r="M3974" s="136"/>
    </row>
    <row r="3975" spans="8:13">
      <c r="H3975" s="614"/>
      <c r="I3975" s="137"/>
      <c r="J3975" s="136"/>
      <c r="K3975" s="136"/>
      <c r="L3975" s="138"/>
      <c r="M3975" s="136"/>
    </row>
    <row r="3976" spans="8:13">
      <c r="H3976" s="614"/>
      <c r="I3976" s="137"/>
      <c r="J3976" s="136"/>
      <c r="K3976" s="136"/>
      <c r="L3976" s="138"/>
      <c r="M3976" s="136"/>
    </row>
    <row r="3977" spans="8:13">
      <c r="H3977" s="614"/>
      <c r="I3977" s="137"/>
      <c r="J3977" s="136"/>
      <c r="K3977" s="136"/>
      <c r="L3977" s="138"/>
      <c r="M3977" s="136"/>
    </row>
    <row r="3978" spans="8:13">
      <c r="H3978" s="614"/>
      <c r="I3978" s="137"/>
      <c r="J3978" s="136"/>
      <c r="K3978" s="136"/>
      <c r="L3978" s="138"/>
      <c r="M3978" s="136"/>
    </row>
    <row r="3979" spans="8:13">
      <c r="H3979" s="614"/>
      <c r="I3979" s="137"/>
      <c r="J3979" s="136"/>
      <c r="K3979" s="136"/>
      <c r="L3979" s="138"/>
      <c r="M3979" s="136"/>
    </row>
    <row r="3980" spans="8:13">
      <c r="H3980" s="614"/>
      <c r="I3980" s="137"/>
      <c r="J3980" s="136"/>
      <c r="K3980" s="136"/>
      <c r="L3980" s="138"/>
      <c r="M3980" s="136"/>
    </row>
    <row r="3981" spans="8:13">
      <c r="H3981" s="614"/>
      <c r="I3981" s="137"/>
      <c r="J3981" s="136"/>
      <c r="K3981" s="136"/>
      <c r="L3981" s="138"/>
      <c r="M3981" s="136"/>
    </row>
    <row r="3982" spans="8:13">
      <c r="H3982" s="614"/>
      <c r="I3982" s="137"/>
      <c r="J3982" s="136"/>
      <c r="K3982" s="136"/>
      <c r="L3982" s="138"/>
      <c r="M3982" s="136"/>
    </row>
    <row r="3983" spans="8:13">
      <c r="H3983" s="614"/>
      <c r="I3983" s="137"/>
      <c r="J3983" s="136"/>
      <c r="K3983" s="136"/>
      <c r="L3983" s="138"/>
      <c r="M3983" s="136"/>
    </row>
    <row r="3984" spans="8:13">
      <c r="H3984" s="614"/>
      <c r="I3984" s="137"/>
      <c r="J3984" s="136"/>
      <c r="K3984" s="136"/>
      <c r="L3984" s="138"/>
      <c r="M3984" s="136"/>
    </row>
    <row r="3985" spans="8:13">
      <c r="H3985" s="614"/>
      <c r="I3985" s="137"/>
      <c r="J3985" s="136"/>
      <c r="K3985" s="136"/>
      <c r="L3985" s="138"/>
      <c r="M3985" s="136"/>
    </row>
    <row r="3986" spans="8:13">
      <c r="H3986" s="614"/>
      <c r="I3986" s="137"/>
      <c r="J3986" s="136"/>
      <c r="K3986" s="136"/>
      <c r="L3986" s="138"/>
      <c r="M3986" s="136"/>
    </row>
    <row r="3987" spans="8:13">
      <c r="H3987" s="614"/>
      <c r="I3987" s="137"/>
      <c r="J3987" s="136"/>
      <c r="K3987" s="136"/>
      <c r="L3987" s="138"/>
      <c r="M3987" s="136"/>
    </row>
    <row r="3988" spans="8:13">
      <c r="H3988" s="614"/>
      <c r="I3988" s="137"/>
      <c r="J3988" s="136"/>
      <c r="K3988" s="136"/>
      <c r="L3988" s="138"/>
      <c r="M3988" s="136"/>
    </row>
    <row r="3989" spans="8:13">
      <c r="H3989" s="614"/>
      <c r="I3989" s="137"/>
      <c r="J3989" s="136"/>
      <c r="K3989" s="136"/>
      <c r="L3989" s="138"/>
      <c r="M3989" s="136"/>
    </row>
    <row r="3990" spans="8:13">
      <c r="H3990" s="614"/>
      <c r="I3990" s="137"/>
      <c r="J3990" s="136"/>
      <c r="K3990" s="136"/>
      <c r="L3990" s="138"/>
      <c r="M3990" s="136"/>
    </row>
    <row r="3991" spans="8:13">
      <c r="H3991" s="614"/>
      <c r="I3991" s="137"/>
      <c r="J3991" s="136"/>
      <c r="K3991" s="136"/>
      <c r="L3991" s="138"/>
      <c r="M3991" s="136"/>
    </row>
    <row r="3992" spans="8:13">
      <c r="H3992" s="614"/>
      <c r="I3992" s="137"/>
      <c r="J3992" s="136"/>
      <c r="K3992" s="136"/>
      <c r="L3992" s="138"/>
      <c r="M3992" s="136"/>
    </row>
    <row r="3993" spans="8:13">
      <c r="H3993" s="614"/>
      <c r="I3993" s="137"/>
      <c r="J3993" s="136"/>
      <c r="K3993" s="136"/>
      <c r="L3993" s="138"/>
      <c r="M3993" s="136"/>
    </row>
    <row r="3994" spans="8:13">
      <c r="H3994" s="614"/>
      <c r="I3994" s="137"/>
      <c r="J3994" s="136"/>
      <c r="K3994" s="136"/>
      <c r="L3994" s="138"/>
      <c r="M3994" s="136"/>
    </row>
    <row r="3995" spans="8:13">
      <c r="H3995" s="614"/>
      <c r="I3995" s="137"/>
      <c r="J3995" s="136"/>
      <c r="K3995" s="136"/>
      <c r="L3995" s="138"/>
      <c r="M3995" s="136"/>
    </row>
    <row r="3996" spans="8:13">
      <c r="H3996" s="614"/>
      <c r="I3996" s="137"/>
      <c r="J3996" s="136"/>
      <c r="K3996" s="136"/>
      <c r="L3996" s="138"/>
      <c r="M3996" s="136"/>
    </row>
    <row r="3997" spans="8:13">
      <c r="H3997" s="614"/>
      <c r="I3997" s="137"/>
      <c r="J3997" s="136"/>
      <c r="K3997" s="136"/>
      <c r="L3997" s="138"/>
      <c r="M3997" s="136"/>
    </row>
    <row r="3998" spans="8:13">
      <c r="H3998" s="614"/>
      <c r="I3998" s="137"/>
      <c r="J3998" s="136"/>
      <c r="K3998" s="136"/>
      <c r="L3998" s="138"/>
      <c r="M3998" s="136"/>
    </row>
    <row r="3999" spans="8:13">
      <c r="H3999" s="614"/>
      <c r="I3999" s="137"/>
      <c r="J3999" s="136"/>
      <c r="K3999" s="136"/>
      <c r="L3999" s="138"/>
      <c r="M3999" s="136"/>
    </row>
    <row r="4000" spans="8:13">
      <c r="H4000" s="614"/>
      <c r="I4000" s="137"/>
      <c r="J4000" s="136"/>
      <c r="K4000" s="136"/>
      <c r="L4000" s="138"/>
      <c r="M4000" s="136"/>
    </row>
    <row r="4001" spans="8:13">
      <c r="H4001" s="614"/>
      <c r="I4001" s="137"/>
      <c r="J4001" s="136"/>
      <c r="K4001" s="136"/>
      <c r="L4001" s="138"/>
      <c r="M4001" s="136"/>
    </row>
    <row r="4002" spans="8:13">
      <c r="H4002" s="614"/>
      <c r="I4002" s="137"/>
      <c r="J4002" s="136"/>
      <c r="K4002" s="136"/>
      <c r="L4002" s="138"/>
      <c r="M4002" s="136"/>
    </row>
    <row r="4003" spans="8:13">
      <c r="H4003" s="614"/>
      <c r="I4003" s="137"/>
      <c r="J4003" s="136"/>
      <c r="K4003" s="136"/>
      <c r="L4003" s="138"/>
      <c r="M4003" s="136"/>
    </row>
    <row r="4004" spans="8:13">
      <c r="H4004" s="614"/>
      <c r="I4004" s="137"/>
      <c r="J4004" s="136"/>
      <c r="K4004" s="136"/>
      <c r="L4004" s="138"/>
      <c r="M4004" s="136"/>
    </row>
    <row r="4005" spans="8:13">
      <c r="H4005" s="614"/>
      <c r="I4005" s="137"/>
      <c r="J4005" s="136"/>
      <c r="K4005" s="136"/>
      <c r="L4005" s="138"/>
      <c r="M4005" s="136"/>
    </row>
    <row r="4006" spans="8:13">
      <c r="H4006" s="614"/>
      <c r="I4006" s="137"/>
      <c r="J4006" s="136"/>
      <c r="K4006" s="136"/>
      <c r="L4006" s="138"/>
      <c r="M4006" s="136"/>
    </row>
    <row r="4007" spans="8:13">
      <c r="H4007" s="614"/>
      <c r="I4007" s="137"/>
      <c r="J4007" s="136"/>
      <c r="K4007" s="136"/>
      <c r="L4007" s="138"/>
      <c r="M4007" s="136"/>
    </row>
    <row r="4008" spans="8:13">
      <c r="H4008" s="614"/>
      <c r="I4008" s="137"/>
      <c r="J4008" s="136"/>
      <c r="K4008" s="136"/>
      <c r="L4008" s="138"/>
      <c r="M4008" s="136"/>
    </row>
    <row r="4009" spans="8:13">
      <c r="H4009" s="614"/>
      <c r="I4009" s="137"/>
      <c r="J4009" s="136"/>
      <c r="K4009" s="136"/>
      <c r="L4009" s="138"/>
      <c r="M4009" s="136"/>
    </row>
    <row r="4010" spans="8:13">
      <c r="H4010" s="614"/>
      <c r="I4010" s="137"/>
      <c r="J4010" s="136"/>
      <c r="K4010" s="136"/>
      <c r="L4010" s="138"/>
      <c r="M4010" s="136"/>
    </row>
    <row r="4011" spans="8:13">
      <c r="H4011" s="614"/>
      <c r="I4011" s="137"/>
      <c r="J4011" s="136"/>
      <c r="K4011" s="136"/>
      <c r="L4011" s="138"/>
      <c r="M4011" s="136"/>
    </row>
    <row r="4012" spans="8:13">
      <c r="H4012" s="614"/>
      <c r="I4012" s="137"/>
      <c r="J4012" s="136"/>
      <c r="K4012" s="136"/>
      <c r="L4012" s="138"/>
      <c r="M4012" s="136"/>
    </row>
    <row r="4013" spans="8:13">
      <c r="H4013" s="614"/>
      <c r="I4013" s="137"/>
      <c r="J4013" s="136"/>
      <c r="K4013" s="136"/>
      <c r="L4013" s="138"/>
      <c r="M4013" s="136"/>
    </row>
    <row r="4014" spans="8:13">
      <c r="H4014" s="614"/>
      <c r="I4014" s="137"/>
      <c r="J4014" s="136"/>
      <c r="K4014" s="136"/>
      <c r="L4014" s="138"/>
      <c r="M4014" s="136"/>
    </row>
    <row r="4015" spans="8:13">
      <c r="H4015" s="614"/>
      <c r="I4015" s="137"/>
      <c r="J4015" s="136"/>
      <c r="K4015" s="136"/>
      <c r="L4015" s="138"/>
      <c r="M4015" s="136"/>
    </row>
    <row r="4016" spans="8:13">
      <c r="H4016" s="614"/>
      <c r="I4016" s="137"/>
      <c r="J4016" s="136"/>
      <c r="K4016" s="136"/>
      <c r="L4016" s="138"/>
      <c r="M4016" s="136"/>
    </row>
    <row r="4017" spans="8:13">
      <c r="H4017" s="614"/>
      <c r="I4017" s="137"/>
      <c r="J4017" s="136"/>
      <c r="K4017" s="136"/>
      <c r="L4017" s="138"/>
      <c r="M4017" s="136"/>
    </row>
    <row r="4018" spans="8:13">
      <c r="H4018" s="614"/>
      <c r="I4018" s="137"/>
      <c r="J4018" s="136"/>
      <c r="K4018" s="136"/>
      <c r="L4018" s="138"/>
      <c r="M4018" s="136"/>
    </row>
    <row r="4019" spans="8:13">
      <c r="H4019" s="614"/>
      <c r="I4019" s="137"/>
      <c r="J4019" s="136"/>
      <c r="K4019" s="136"/>
      <c r="L4019" s="138"/>
      <c r="M4019" s="136"/>
    </row>
    <row r="4020" spans="8:13">
      <c r="H4020" s="614"/>
      <c r="I4020" s="137"/>
      <c r="J4020" s="136"/>
      <c r="K4020" s="136"/>
      <c r="L4020" s="138"/>
      <c r="M4020" s="136"/>
    </row>
    <row r="4021" spans="8:13">
      <c r="H4021" s="614"/>
      <c r="I4021" s="137"/>
      <c r="J4021" s="136"/>
      <c r="K4021" s="136"/>
      <c r="L4021" s="138"/>
      <c r="M4021" s="136"/>
    </row>
    <row r="4022" spans="8:13">
      <c r="H4022" s="614"/>
      <c r="I4022" s="137"/>
      <c r="J4022" s="136"/>
      <c r="K4022" s="136"/>
      <c r="L4022" s="138"/>
      <c r="M4022" s="136"/>
    </row>
    <row r="4023" spans="8:13">
      <c r="H4023" s="614"/>
      <c r="I4023" s="137"/>
      <c r="J4023" s="136"/>
      <c r="K4023" s="136"/>
      <c r="L4023" s="138"/>
      <c r="M4023" s="136"/>
    </row>
    <row r="4024" spans="8:13">
      <c r="H4024" s="614"/>
      <c r="I4024" s="137"/>
      <c r="J4024" s="136"/>
      <c r="K4024" s="136"/>
      <c r="L4024" s="138"/>
      <c r="M4024" s="136"/>
    </row>
    <row r="4025" spans="8:13">
      <c r="H4025" s="614"/>
      <c r="I4025" s="137"/>
      <c r="J4025" s="136"/>
      <c r="K4025" s="136"/>
      <c r="L4025" s="138"/>
      <c r="M4025" s="136"/>
    </row>
    <row r="4026" spans="8:13">
      <c r="H4026" s="614"/>
      <c r="I4026" s="137"/>
      <c r="J4026" s="136"/>
      <c r="K4026" s="136"/>
      <c r="L4026" s="138"/>
      <c r="M4026" s="136"/>
    </row>
    <row r="4027" spans="8:13">
      <c r="H4027" s="614"/>
      <c r="I4027" s="137"/>
      <c r="J4027" s="136"/>
      <c r="K4027" s="136"/>
      <c r="L4027" s="138"/>
      <c r="M4027" s="136"/>
    </row>
    <row r="4028" spans="8:13">
      <c r="H4028" s="614"/>
      <c r="I4028" s="137"/>
      <c r="J4028" s="136"/>
      <c r="K4028" s="136"/>
      <c r="L4028" s="138"/>
      <c r="M4028" s="136"/>
    </row>
    <row r="4029" spans="8:13">
      <c r="H4029" s="614"/>
      <c r="I4029" s="137"/>
      <c r="J4029" s="136"/>
      <c r="K4029" s="136"/>
      <c r="L4029" s="138"/>
      <c r="M4029" s="136"/>
    </row>
    <row r="4030" spans="8:13">
      <c r="H4030" s="614"/>
      <c r="I4030" s="137"/>
      <c r="J4030" s="136"/>
      <c r="K4030" s="136"/>
      <c r="L4030" s="138"/>
      <c r="M4030" s="136"/>
    </row>
    <row r="4031" spans="8:13">
      <c r="H4031" s="614"/>
      <c r="I4031" s="137"/>
      <c r="J4031" s="136"/>
      <c r="K4031" s="136"/>
      <c r="L4031" s="138"/>
      <c r="M4031" s="136"/>
    </row>
    <row r="4032" spans="8:13">
      <c r="H4032" s="614"/>
      <c r="I4032" s="137"/>
      <c r="J4032" s="136"/>
      <c r="K4032" s="136"/>
      <c r="L4032" s="138"/>
      <c r="M4032" s="136"/>
    </row>
    <row r="4033" spans="8:13">
      <c r="H4033" s="614"/>
      <c r="I4033" s="137"/>
      <c r="J4033" s="136"/>
      <c r="K4033" s="136"/>
      <c r="L4033" s="138"/>
      <c r="M4033" s="136"/>
    </row>
    <row r="4034" spans="8:13">
      <c r="H4034" s="614"/>
      <c r="I4034" s="137"/>
      <c r="J4034" s="136"/>
      <c r="K4034" s="136"/>
      <c r="L4034" s="138"/>
      <c r="M4034" s="136"/>
    </row>
    <row r="4035" spans="8:13">
      <c r="H4035" s="614"/>
      <c r="I4035" s="137"/>
      <c r="J4035" s="136"/>
      <c r="K4035" s="136"/>
      <c r="L4035" s="138"/>
      <c r="M4035" s="136"/>
    </row>
    <row r="4036" spans="8:13">
      <c r="H4036" s="614"/>
      <c r="I4036" s="137"/>
      <c r="J4036" s="136"/>
      <c r="K4036" s="136"/>
      <c r="L4036" s="138"/>
      <c r="M4036" s="136"/>
    </row>
    <row r="4037" spans="8:13">
      <c r="H4037" s="614"/>
      <c r="I4037" s="137"/>
      <c r="J4037" s="136"/>
      <c r="K4037" s="136"/>
      <c r="L4037" s="138"/>
      <c r="M4037" s="136"/>
    </row>
    <row r="4038" spans="8:13">
      <c r="H4038" s="614"/>
      <c r="I4038" s="137"/>
      <c r="J4038" s="136"/>
      <c r="K4038" s="136"/>
      <c r="L4038" s="138"/>
      <c r="M4038" s="136"/>
    </row>
    <row r="4039" spans="8:13">
      <c r="H4039" s="614"/>
      <c r="I4039" s="137"/>
      <c r="J4039" s="136"/>
      <c r="K4039" s="136"/>
      <c r="L4039" s="138"/>
      <c r="M4039" s="136"/>
    </row>
    <row r="4040" spans="8:13">
      <c r="H4040" s="614"/>
      <c r="I4040" s="137"/>
      <c r="J4040" s="136"/>
      <c r="K4040" s="136"/>
      <c r="L4040" s="138"/>
      <c r="M4040" s="136"/>
    </row>
    <row r="4041" spans="8:13">
      <c r="H4041" s="614"/>
      <c r="I4041" s="137"/>
      <c r="J4041" s="136"/>
      <c r="K4041" s="136"/>
      <c r="L4041" s="138"/>
      <c r="M4041" s="136"/>
    </row>
    <row r="4042" spans="8:13">
      <c r="H4042" s="614"/>
      <c r="I4042" s="137"/>
      <c r="J4042" s="136"/>
      <c r="K4042" s="136"/>
      <c r="L4042" s="138"/>
      <c r="M4042" s="136"/>
    </row>
    <row r="4043" spans="8:13">
      <c r="H4043" s="614"/>
      <c r="I4043" s="137"/>
      <c r="J4043" s="136"/>
      <c r="K4043" s="136"/>
      <c r="L4043" s="138"/>
      <c r="M4043" s="136"/>
    </row>
    <row r="4044" spans="8:13">
      <c r="H4044" s="614"/>
      <c r="I4044" s="137"/>
      <c r="J4044" s="136"/>
      <c r="K4044" s="136"/>
      <c r="L4044" s="138"/>
      <c r="M4044" s="136"/>
    </row>
    <row r="4045" spans="8:13">
      <c r="H4045" s="614"/>
      <c r="I4045" s="137"/>
      <c r="J4045" s="136"/>
      <c r="K4045" s="136"/>
      <c r="L4045" s="138"/>
      <c r="M4045" s="136"/>
    </row>
    <row r="4046" spans="8:13">
      <c r="H4046" s="614"/>
      <c r="I4046" s="137"/>
      <c r="J4046" s="136"/>
      <c r="K4046" s="136"/>
      <c r="L4046" s="138"/>
      <c r="M4046" s="136"/>
    </row>
    <row r="4047" spans="8:13">
      <c r="H4047" s="614"/>
      <c r="I4047" s="137"/>
      <c r="J4047" s="136"/>
      <c r="K4047" s="136"/>
      <c r="L4047" s="138"/>
      <c r="M4047" s="136"/>
    </row>
    <row r="4048" spans="8:13">
      <c r="H4048" s="614"/>
      <c r="I4048" s="137"/>
      <c r="J4048" s="136"/>
      <c r="K4048" s="136"/>
      <c r="L4048" s="138"/>
      <c r="M4048" s="136"/>
    </row>
    <row r="4049" spans="8:13">
      <c r="H4049" s="614"/>
      <c r="I4049" s="137"/>
      <c r="J4049" s="136"/>
      <c r="K4049" s="136"/>
      <c r="L4049" s="138"/>
      <c r="M4049" s="136"/>
    </row>
    <row r="4050" spans="8:13">
      <c r="H4050" s="614"/>
      <c r="I4050" s="137"/>
      <c r="J4050" s="136"/>
      <c r="K4050" s="136"/>
      <c r="L4050" s="138"/>
      <c r="M4050" s="136"/>
    </row>
    <row r="4051" spans="8:13">
      <c r="H4051" s="614"/>
      <c r="I4051" s="137"/>
      <c r="J4051" s="136"/>
      <c r="K4051" s="136"/>
      <c r="L4051" s="138"/>
      <c r="M4051" s="136"/>
    </row>
    <row r="4052" spans="8:13">
      <c r="H4052" s="614"/>
      <c r="I4052" s="137"/>
      <c r="J4052" s="136"/>
      <c r="K4052" s="136"/>
      <c r="L4052" s="138"/>
      <c r="M4052" s="136"/>
    </row>
    <row r="4053" spans="8:13">
      <c r="H4053" s="614"/>
      <c r="I4053" s="137"/>
      <c r="J4053" s="136"/>
      <c r="K4053" s="136"/>
      <c r="L4053" s="138"/>
      <c r="M4053" s="136"/>
    </row>
    <row r="4054" spans="8:13">
      <c r="H4054" s="614"/>
      <c r="I4054" s="137"/>
      <c r="J4054" s="136"/>
      <c r="K4054" s="136"/>
      <c r="L4054" s="138"/>
      <c r="M4054" s="136"/>
    </row>
    <row r="4055" spans="8:13">
      <c r="H4055" s="614"/>
      <c r="I4055" s="137"/>
      <c r="J4055" s="136"/>
      <c r="K4055" s="136"/>
      <c r="L4055" s="138"/>
      <c r="M4055" s="136"/>
    </row>
    <row r="4056" spans="8:13">
      <c r="H4056" s="614"/>
      <c r="I4056" s="137"/>
      <c r="J4056" s="136"/>
      <c r="K4056" s="136"/>
      <c r="L4056" s="138"/>
      <c r="M4056" s="136"/>
    </row>
    <row r="4057" spans="8:13">
      <c r="H4057" s="614"/>
      <c r="I4057" s="137"/>
      <c r="J4057" s="136"/>
      <c r="K4057" s="136"/>
      <c r="L4057" s="138"/>
      <c r="M4057" s="136"/>
    </row>
    <row r="4058" spans="8:13">
      <c r="H4058" s="614"/>
      <c r="I4058" s="137"/>
      <c r="J4058" s="136"/>
      <c r="K4058" s="136"/>
      <c r="L4058" s="138"/>
      <c r="M4058" s="136"/>
    </row>
    <row r="4059" spans="8:13">
      <c r="H4059" s="614"/>
      <c r="I4059" s="137"/>
      <c r="J4059" s="136"/>
      <c r="K4059" s="136"/>
      <c r="L4059" s="138"/>
      <c r="M4059" s="136"/>
    </row>
    <row r="4060" spans="8:13">
      <c r="H4060" s="614"/>
      <c r="I4060" s="137"/>
      <c r="J4060" s="136"/>
      <c r="K4060" s="136"/>
      <c r="L4060" s="138"/>
      <c r="M4060" s="136"/>
    </row>
    <row r="4061" spans="8:13">
      <c r="H4061" s="614"/>
      <c r="I4061" s="137"/>
      <c r="J4061" s="136"/>
      <c r="K4061" s="136"/>
      <c r="L4061" s="138"/>
      <c r="M4061" s="136"/>
    </row>
    <row r="4062" spans="8:13">
      <c r="H4062" s="614"/>
      <c r="I4062" s="137"/>
      <c r="J4062" s="136"/>
      <c r="K4062" s="136"/>
      <c r="L4062" s="138"/>
      <c r="M4062" s="136"/>
    </row>
    <row r="4063" spans="8:13">
      <c r="H4063" s="614"/>
      <c r="I4063" s="137"/>
      <c r="J4063" s="136"/>
      <c r="K4063" s="136"/>
      <c r="L4063" s="138"/>
      <c r="M4063" s="136"/>
    </row>
    <row r="4064" spans="8:13">
      <c r="H4064" s="614"/>
      <c r="I4064" s="137"/>
      <c r="J4064" s="136"/>
      <c r="K4064" s="136"/>
      <c r="L4064" s="138"/>
      <c r="M4064" s="136"/>
    </row>
    <row r="4065" spans="8:13">
      <c r="H4065" s="614"/>
      <c r="I4065" s="137"/>
      <c r="J4065" s="136"/>
      <c r="K4065" s="136"/>
      <c r="L4065" s="138"/>
      <c r="M4065" s="136"/>
    </row>
    <row r="4066" spans="8:13">
      <c r="H4066" s="614"/>
      <c r="I4066" s="137"/>
      <c r="J4066" s="136"/>
      <c r="K4066" s="136"/>
      <c r="L4066" s="138"/>
      <c r="M4066" s="136"/>
    </row>
    <row r="4067" spans="8:13">
      <c r="H4067" s="614"/>
      <c r="I4067" s="137"/>
      <c r="J4067" s="136"/>
      <c r="K4067" s="136"/>
      <c r="L4067" s="138"/>
      <c r="M4067" s="136"/>
    </row>
    <row r="4068" spans="8:13">
      <c r="H4068" s="614"/>
      <c r="I4068" s="137"/>
      <c r="J4068" s="136"/>
      <c r="K4068" s="136"/>
      <c r="L4068" s="138"/>
      <c r="M4068" s="136"/>
    </row>
    <row r="4069" spans="8:13">
      <c r="H4069" s="614"/>
      <c r="I4069" s="137"/>
      <c r="J4069" s="136"/>
      <c r="K4069" s="136"/>
      <c r="L4069" s="138"/>
      <c r="M4069" s="136"/>
    </row>
    <row r="4070" spans="8:13">
      <c r="H4070" s="614"/>
      <c r="I4070" s="137"/>
      <c r="J4070" s="136"/>
      <c r="K4070" s="136"/>
      <c r="L4070" s="138"/>
      <c r="M4070" s="136"/>
    </row>
    <row r="4071" spans="8:13">
      <c r="H4071" s="614"/>
      <c r="I4071" s="137"/>
      <c r="J4071" s="136"/>
      <c r="K4071" s="136"/>
      <c r="L4071" s="138"/>
      <c r="M4071" s="136"/>
    </row>
    <row r="4072" spans="8:13">
      <c r="H4072" s="614"/>
      <c r="I4072" s="137"/>
      <c r="J4072" s="136"/>
      <c r="K4072" s="136"/>
      <c r="L4072" s="138"/>
      <c r="M4072" s="136"/>
    </row>
    <row r="4073" spans="8:13">
      <c r="H4073" s="614"/>
      <c r="I4073" s="137"/>
      <c r="J4073" s="136"/>
      <c r="K4073" s="136"/>
      <c r="L4073" s="138"/>
      <c r="M4073" s="136"/>
    </row>
    <row r="4074" spans="8:13">
      <c r="H4074" s="614"/>
      <c r="I4074" s="137"/>
      <c r="J4074" s="136"/>
      <c r="K4074" s="136"/>
      <c r="L4074" s="138"/>
      <c r="M4074" s="136"/>
    </row>
    <row r="4075" spans="8:13">
      <c r="H4075" s="614"/>
      <c r="I4075" s="137"/>
      <c r="J4075" s="136"/>
      <c r="K4075" s="136"/>
      <c r="L4075" s="138"/>
      <c r="M4075" s="136"/>
    </row>
    <row r="4076" spans="8:13">
      <c r="H4076" s="614"/>
      <c r="I4076" s="137"/>
      <c r="J4076" s="136"/>
      <c r="K4076" s="136"/>
      <c r="L4076" s="138"/>
      <c r="M4076" s="136"/>
    </row>
    <row r="4077" spans="8:13">
      <c r="H4077" s="614"/>
      <c r="I4077" s="137"/>
      <c r="J4077" s="136"/>
      <c r="K4077" s="136"/>
      <c r="L4077" s="138"/>
      <c r="M4077" s="136"/>
    </row>
    <row r="4078" spans="8:13">
      <c r="H4078" s="614"/>
      <c r="I4078" s="137"/>
      <c r="J4078" s="136"/>
      <c r="K4078" s="136"/>
      <c r="L4078" s="138"/>
      <c r="M4078" s="136"/>
    </row>
    <row r="4079" spans="8:13">
      <c r="H4079" s="614"/>
      <c r="I4079" s="137"/>
      <c r="J4079" s="136"/>
      <c r="K4079" s="136"/>
      <c r="L4079" s="138"/>
      <c r="M4079" s="136"/>
    </row>
    <row r="4080" spans="8:13">
      <c r="H4080" s="614"/>
      <c r="I4080" s="137"/>
      <c r="J4080" s="136"/>
      <c r="K4080" s="136"/>
      <c r="L4080" s="138"/>
      <c r="M4080" s="136"/>
    </row>
    <row r="4081" spans="8:13">
      <c r="H4081" s="614"/>
      <c r="I4081" s="137"/>
      <c r="J4081" s="136"/>
      <c r="K4081" s="136"/>
      <c r="L4081" s="138"/>
      <c r="M4081" s="136"/>
    </row>
    <row r="4082" spans="8:13">
      <c r="H4082" s="614"/>
      <c r="I4082" s="137"/>
      <c r="J4082" s="136"/>
      <c r="K4082" s="136"/>
      <c r="L4082" s="138"/>
      <c r="M4082" s="136"/>
    </row>
    <row r="4083" spans="8:13">
      <c r="H4083" s="614"/>
      <c r="I4083" s="137"/>
      <c r="J4083" s="136"/>
      <c r="K4083" s="136"/>
      <c r="L4083" s="138"/>
      <c r="M4083" s="136"/>
    </row>
    <row r="4084" spans="8:13">
      <c r="H4084" s="614"/>
      <c r="I4084" s="137"/>
      <c r="J4084" s="136"/>
      <c r="K4084" s="136"/>
      <c r="L4084" s="138"/>
      <c r="M4084" s="136"/>
    </row>
    <row r="4085" spans="8:13">
      <c r="H4085" s="614"/>
      <c r="I4085" s="137"/>
      <c r="J4085" s="136"/>
      <c r="K4085" s="136"/>
      <c r="L4085" s="138"/>
      <c r="M4085" s="136"/>
    </row>
    <row r="4086" spans="8:13">
      <c r="H4086" s="614"/>
      <c r="I4086" s="137"/>
      <c r="J4086" s="136"/>
      <c r="K4086" s="136"/>
      <c r="L4086" s="138"/>
      <c r="M4086" s="136"/>
    </row>
    <row r="4087" spans="8:13">
      <c r="H4087" s="614"/>
      <c r="I4087" s="137"/>
      <c r="J4087" s="136"/>
      <c r="K4087" s="136"/>
      <c r="L4087" s="138"/>
      <c r="M4087" s="136"/>
    </row>
    <row r="4088" spans="8:13">
      <c r="H4088" s="614"/>
      <c r="I4088" s="137"/>
      <c r="J4088" s="136"/>
      <c r="K4088" s="136"/>
      <c r="L4088" s="138"/>
      <c r="M4088" s="136"/>
    </row>
    <row r="4089" spans="8:13">
      <c r="H4089" s="614"/>
      <c r="I4089" s="137"/>
      <c r="J4089" s="136"/>
      <c r="K4089" s="136"/>
      <c r="L4089" s="138"/>
      <c r="M4089" s="136"/>
    </row>
    <row r="4090" spans="8:13">
      <c r="H4090" s="614"/>
      <c r="I4090" s="137"/>
      <c r="J4090" s="136"/>
      <c r="K4090" s="136"/>
      <c r="L4090" s="138"/>
      <c r="M4090" s="136"/>
    </row>
    <row r="4091" spans="8:13">
      <c r="H4091" s="614"/>
      <c r="I4091" s="137"/>
      <c r="J4091" s="136"/>
      <c r="K4091" s="136"/>
      <c r="L4091" s="138"/>
      <c r="M4091" s="136"/>
    </row>
    <row r="4092" spans="8:13">
      <c r="H4092" s="614"/>
      <c r="I4092" s="137"/>
      <c r="J4092" s="136"/>
      <c r="K4092" s="136"/>
      <c r="L4092" s="138"/>
      <c r="M4092" s="136"/>
    </row>
    <row r="4093" spans="8:13">
      <c r="H4093" s="614"/>
      <c r="I4093" s="137"/>
      <c r="J4093" s="136"/>
      <c r="K4093" s="136"/>
      <c r="L4093" s="138"/>
      <c r="M4093" s="136"/>
    </row>
    <row r="4094" spans="8:13">
      <c r="H4094" s="614"/>
      <c r="I4094" s="137"/>
      <c r="J4094" s="136"/>
      <c r="K4094" s="136"/>
      <c r="L4094" s="138"/>
      <c r="M4094" s="136"/>
    </row>
    <row r="4095" spans="8:13">
      <c r="H4095" s="614"/>
      <c r="I4095" s="137"/>
      <c r="J4095" s="136"/>
      <c r="K4095" s="136"/>
      <c r="L4095" s="138"/>
      <c r="M4095" s="136"/>
    </row>
    <row r="4096" spans="8:13">
      <c r="H4096" s="614"/>
      <c r="I4096" s="137"/>
      <c r="J4096" s="136"/>
      <c r="K4096" s="136"/>
      <c r="L4096" s="138"/>
      <c r="M4096" s="136"/>
    </row>
    <row r="4097" spans="8:13">
      <c r="H4097" s="614"/>
      <c r="I4097" s="137"/>
      <c r="J4097" s="136"/>
      <c r="K4097" s="136"/>
      <c r="L4097" s="138"/>
      <c r="M4097" s="136"/>
    </row>
    <row r="4098" spans="8:13">
      <c r="H4098" s="614"/>
      <c r="I4098" s="137"/>
      <c r="J4098" s="136"/>
      <c r="K4098" s="136"/>
      <c r="L4098" s="138"/>
      <c r="M4098" s="136"/>
    </row>
    <row r="4099" spans="8:13">
      <c r="H4099" s="614"/>
      <c r="I4099" s="137"/>
      <c r="J4099" s="136"/>
      <c r="K4099" s="136"/>
      <c r="L4099" s="138"/>
      <c r="M4099" s="136"/>
    </row>
    <row r="4100" spans="8:13">
      <c r="H4100" s="614"/>
      <c r="I4100" s="137"/>
      <c r="J4100" s="136"/>
      <c r="K4100" s="136"/>
      <c r="L4100" s="138"/>
      <c r="M4100" s="136"/>
    </row>
    <row r="4101" spans="8:13">
      <c r="H4101" s="614"/>
      <c r="I4101" s="137"/>
      <c r="J4101" s="136"/>
      <c r="K4101" s="136"/>
      <c r="L4101" s="138"/>
      <c r="M4101" s="136"/>
    </row>
    <row r="4102" spans="8:13">
      <c r="H4102" s="614"/>
      <c r="I4102" s="137"/>
      <c r="J4102" s="136"/>
      <c r="K4102" s="136"/>
      <c r="L4102" s="138"/>
      <c r="M4102" s="136"/>
    </row>
    <row r="4103" spans="8:13">
      <c r="H4103" s="614"/>
      <c r="I4103" s="137"/>
      <c r="J4103" s="136"/>
      <c r="K4103" s="136"/>
      <c r="L4103" s="138"/>
      <c r="M4103" s="136"/>
    </row>
    <row r="4104" spans="8:13">
      <c r="H4104" s="614"/>
      <c r="I4104" s="137"/>
      <c r="J4104" s="136"/>
      <c r="K4104" s="136"/>
      <c r="L4104" s="138"/>
      <c r="M4104" s="136"/>
    </row>
    <row r="4105" spans="8:13">
      <c r="H4105" s="614"/>
      <c r="I4105" s="137"/>
      <c r="J4105" s="136"/>
      <c r="K4105" s="136"/>
      <c r="L4105" s="138"/>
      <c r="M4105" s="136"/>
    </row>
    <row r="4106" spans="8:13">
      <c r="H4106" s="614"/>
      <c r="I4106" s="137"/>
      <c r="J4106" s="136"/>
      <c r="K4106" s="136"/>
      <c r="L4106" s="138"/>
      <c r="M4106" s="136"/>
    </row>
    <row r="4107" spans="8:13">
      <c r="H4107" s="614"/>
      <c r="I4107" s="137"/>
      <c r="J4107" s="136"/>
      <c r="K4107" s="136"/>
      <c r="L4107" s="138"/>
      <c r="M4107" s="136"/>
    </row>
    <row r="4108" spans="8:13">
      <c r="H4108" s="614"/>
      <c r="I4108" s="137"/>
      <c r="J4108" s="136"/>
      <c r="K4108" s="136"/>
      <c r="L4108" s="138"/>
      <c r="M4108" s="136"/>
    </row>
    <row r="4109" spans="8:13">
      <c r="H4109" s="614"/>
      <c r="I4109" s="137"/>
      <c r="J4109" s="136"/>
      <c r="K4109" s="136"/>
      <c r="L4109" s="138"/>
      <c r="M4109" s="136"/>
    </row>
    <row r="4110" spans="8:13">
      <c r="H4110" s="614"/>
      <c r="I4110" s="137"/>
      <c r="J4110" s="136"/>
      <c r="K4110" s="136"/>
      <c r="L4110" s="138"/>
      <c r="M4110" s="136"/>
    </row>
    <row r="4111" spans="8:13">
      <c r="H4111" s="614"/>
      <c r="I4111" s="137"/>
      <c r="J4111" s="136"/>
      <c r="K4111" s="136"/>
      <c r="L4111" s="138"/>
      <c r="M4111" s="136"/>
    </row>
    <row r="4112" spans="8:13">
      <c r="H4112" s="614"/>
      <c r="I4112" s="137"/>
      <c r="J4112" s="136"/>
      <c r="K4112" s="136"/>
      <c r="L4112" s="138"/>
      <c r="M4112" s="136"/>
    </row>
    <row r="4113" spans="8:13">
      <c r="H4113" s="614"/>
      <c r="I4113" s="137"/>
      <c r="J4113" s="136"/>
      <c r="K4113" s="136"/>
      <c r="L4113" s="138"/>
      <c r="M4113" s="136"/>
    </row>
    <row r="4114" spans="8:13">
      <c r="H4114" s="614"/>
      <c r="I4114" s="137"/>
      <c r="J4114" s="136"/>
      <c r="K4114" s="136"/>
      <c r="L4114" s="138"/>
      <c r="M4114" s="136"/>
    </row>
    <row r="4115" spans="8:13">
      <c r="H4115" s="614"/>
      <c r="I4115" s="137"/>
      <c r="J4115" s="136"/>
      <c r="K4115" s="136"/>
      <c r="L4115" s="138"/>
      <c r="M4115" s="136"/>
    </row>
    <row r="4116" spans="8:13">
      <c r="H4116" s="614"/>
      <c r="I4116" s="137"/>
      <c r="J4116" s="136"/>
      <c r="K4116" s="136"/>
      <c r="L4116" s="138"/>
      <c r="M4116" s="136"/>
    </row>
    <row r="4117" spans="8:13">
      <c r="H4117" s="614"/>
      <c r="I4117" s="137"/>
      <c r="J4117" s="136"/>
      <c r="K4117" s="136"/>
      <c r="L4117" s="138"/>
      <c r="M4117" s="136"/>
    </row>
    <row r="4118" spans="8:13">
      <c r="H4118" s="614"/>
      <c r="I4118" s="137"/>
      <c r="J4118" s="136"/>
      <c r="K4118" s="136"/>
      <c r="L4118" s="138"/>
      <c r="M4118" s="136"/>
    </row>
    <row r="4119" spans="8:13">
      <c r="H4119" s="614"/>
      <c r="I4119" s="137"/>
      <c r="J4119" s="136"/>
      <c r="K4119" s="136"/>
      <c r="L4119" s="138"/>
      <c r="M4119" s="136"/>
    </row>
    <row r="4120" spans="8:13">
      <c r="H4120" s="614"/>
      <c r="I4120" s="137"/>
      <c r="J4120" s="136"/>
      <c r="K4120" s="136"/>
      <c r="L4120" s="138"/>
      <c r="M4120" s="136"/>
    </row>
    <row r="4121" spans="8:13">
      <c r="H4121" s="614"/>
      <c r="I4121" s="137"/>
      <c r="J4121" s="136"/>
      <c r="K4121" s="136"/>
      <c r="L4121" s="138"/>
      <c r="M4121" s="136"/>
    </row>
    <row r="4122" spans="8:13">
      <c r="H4122" s="614"/>
      <c r="I4122" s="137"/>
      <c r="J4122" s="136"/>
      <c r="K4122" s="136"/>
      <c r="L4122" s="138"/>
      <c r="M4122" s="136"/>
    </row>
    <row r="4123" spans="8:13">
      <c r="H4123" s="614"/>
      <c r="I4123" s="137"/>
      <c r="J4123" s="136"/>
      <c r="K4123" s="136"/>
      <c r="L4123" s="138"/>
      <c r="M4123" s="136"/>
    </row>
    <row r="4124" spans="8:13">
      <c r="H4124" s="614"/>
      <c r="I4124" s="137"/>
      <c r="J4124" s="136"/>
      <c r="K4124" s="136"/>
      <c r="L4124" s="138"/>
      <c r="M4124" s="136"/>
    </row>
    <row r="4125" spans="8:13">
      <c r="H4125" s="614"/>
      <c r="I4125" s="137"/>
      <c r="J4125" s="136"/>
      <c r="K4125" s="136"/>
      <c r="L4125" s="138"/>
      <c r="M4125" s="136"/>
    </row>
    <row r="4126" spans="8:13">
      <c r="H4126" s="614"/>
      <c r="I4126" s="137"/>
      <c r="J4126" s="136"/>
      <c r="K4126" s="136"/>
      <c r="L4126" s="138"/>
      <c r="M4126" s="136"/>
    </row>
    <row r="4127" spans="8:13">
      <c r="H4127" s="614"/>
      <c r="I4127" s="137"/>
      <c r="J4127" s="136"/>
      <c r="K4127" s="136"/>
      <c r="L4127" s="138"/>
      <c r="M4127" s="136"/>
    </row>
    <row r="4128" spans="8:13">
      <c r="H4128" s="614"/>
      <c r="I4128" s="137"/>
      <c r="J4128" s="136"/>
      <c r="K4128" s="136"/>
      <c r="L4128" s="138"/>
      <c r="M4128" s="136"/>
    </row>
    <row r="4129" spans="8:13">
      <c r="H4129" s="614"/>
      <c r="I4129" s="137"/>
      <c r="J4129" s="136"/>
      <c r="K4129" s="136"/>
      <c r="L4129" s="138"/>
      <c r="M4129" s="136"/>
    </row>
    <row r="4130" spans="8:13">
      <c r="H4130" s="614"/>
      <c r="I4130" s="137"/>
      <c r="J4130" s="136"/>
      <c r="K4130" s="136"/>
      <c r="L4130" s="138"/>
      <c r="M4130" s="136"/>
    </row>
    <row r="4131" spans="8:13">
      <c r="H4131" s="614"/>
      <c r="I4131" s="137"/>
      <c r="J4131" s="136"/>
      <c r="K4131" s="136"/>
      <c r="L4131" s="138"/>
      <c r="M4131" s="136"/>
    </row>
    <row r="4132" spans="8:13">
      <c r="H4132" s="614"/>
      <c r="I4132" s="137"/>
      <c r="J4132" s="136"/>
      <c r="K4132" s="136"/>
      <c r="L4132" s="138"/>
      <c r="M4132" s="136"/>
    </row>
    <row r="4133" spans="8:13">
      <c r="H4133" s="614"/>
      <c r="I4133" s="137"/>
      <c r="J4133" s="136"/>
      <c r="K4133" s="136"/>
      <c r="L4133" s="138"/>
      <c r="M4133" s="136"/>
    </row>
    <row r="4134" spans="8:13">
      <c r="H4134" s="614"/>
      <c r="I4134" s="137"/>
      <c r="J4134" s="136"/>
      <c r="K4134" s="136"/>
      <c r="L4134" s="138"/>
      <c r="M4134" s="136"/>
    </row>
    <row r="4135" spans="8:13">
      <c r="H4135" s="614"/>
      <c r="I4135" s="137"/>
      <c r="J4135" s="136"/>
      <c r="K4135" s="136"/>
      <c r="L4135" s="138"/>
      <c r="M4135" s="136"/>
    </row>
    <row r="4136" spans="8:13">
      <c r="H4136" s="614"/>
      <c r="I4136" s="137"/>
      <c r="J4136" s="136"/>
      <c r="K4136" s="136"/>
      <c r="L4136" s="138"/>
      <c r="M4136" s="136"/>
    </row>
    <row r="4137" spans="8:13">
      <c r="H4137" s="614"/>
      <c r="I4137" s="137"/>
      <c r="J4137" s="136"/>
      <c r="K4137" s="136"/>
      <c r="L4137" s="138"/>
      <c r="M4137" s="136"/>
    </row>
    <row r="4138" spans="8:13">
      <c r="H4138" s="614"/>
      <c r="I4138" s="137"/>
      <c r="J4138" s="136"/>
      <c r="K4138" s="136"/>
      <c r="L4138" s="138"/>
      <c r="M4138" s="136"/>
    </row>
    <row r="4139" spans="8:13">
      <c r="H4139" s="614"/>
      <c r="I4139" s="137"/>
      <c r="J4139" s="136"/>
      <c r="K4139" s="136"/>
      <c r="L4139" s="138"/>
      <c r="M4139" s="136"/>
    </row>
    <row r="4140" spans="8:13">
      <c r="H4140" s="614"/>
      <c r="I4140" s="137"/>
      <c r="J4140" s="136"/>
      <c r="K4140" s="136"/>
      <c r="L4140" s="138"/>
      <c r="M4140" s="136"/>
    </row>
    <row r="4141" spans="8:13">
      <c r="H4141" s="614"/>
      <c r="I4141" s="137"/>
      <c r="J4141" s="136"/>
      <c r="K4141" s="136"/>
      <c r="L4141" s="138"/>
      <c r="M4141" s="136"/>
    </row>
    <row r="4142" spans="8:13">
      <c r="H4142" s="614"/>
      <c r="I4142" s="137"/>
      <c r="J4142" s="136"/>
      <c r="K4142" s="136"/>
      <c r="L4142" s="138"/>
      <c r="M4142" s="136"/>
    </row>
    <row r="4143" spans="8:13">
      <c r="H4143" s="614"/>
      <c r="I4143" s="137"/>
      <c r="J4143" s="136"/>
      <c r="K4143" s="136"/>
      <c r="L4143" s="138"/>
      <c r="M4143" s="136"/>
    </row>
    <row r="4144" spans="8:13">
      <c r="H4144" s="614"/>
      <c r="I4144" s="137"/>
      <c r="J4144" s="136"/>
      <c r="K4144" s="136"/>
      <c r="L4144" s="138"/>
      <c r="M4144" s="136"/>
    </row>
    <row r="4145" spans="8:13">
      <c r="H4145" s="614"/>
      <c r="I4145" s="137"/>
      <c r="J4145" s="136"/>
      <c r="K4145" s="136"/>
      <c r="L4145" s="138"/>
      <c r="M4145" s="136"/>
    </row>
    <row r="4146" spans="8:13">
      <c r="H4146" s="614"/>
      <c r="I4146" s="137"/>
      <c r="J4146" s="136"/>
      <c r="K4146" s="136"/>
      <c r="L4146" s="138"/>
      <c r="M4146" s="136"/>
    </row>
    <row r="4147" spans="8:13">
      <c r="H4147" s="614"/>
      <c r="I4147" s="137"/>
      <c r="J4147" s="136"/>
      <c r="K4147" s="136"/>
      <c r="L4147" s="138"/>
      <c r="M4147" s="136"/>
    </row>
    <row r="4148" spans="8:13">
      <c r="H4148" s="614"/>
      <c r="I4148" s="137"/>
      <c r="J4148" s="136"/>
      <c r="K4148" s="136"/>
      <c r="L4148" s="138"/>
      <c r="M4148" s="136"/>
    </row>
    <row r="4149" spans="8:13">
      <c r="H4149" s="614"/>
      <c r="I4149" s="137"/>
      <c r="J4149" s="136"/>
      <c r="K4149" s="136"/>
      <c r="L4149" s="138"/>
      <c r="M4149" s="136"/>
    </row>
    <row r="4150" spans="8:13">
      <c r="H4150" s="614"/>
      <c r="I4150" s="137"/>
      <c r="J4150" s="136"/>
      <c r="K4150" s="136"/>
      <c r="L4150" s="138"/>
      <c r="M4150" s="136"/>
    </row>
    <row r="4151" spans="8:13">
      <c r="H4151" s="614"/>
      <c r="I4151" s="137"/>
      <c r="J4151" s="136"/>
      <c r="K4151" s="136"/>
      <c r="L4151" s="138"/>
      <c r="M4151" s="136"/>
    </row>
    <row r="4152" spans="8:13">
      <c r="H4152" s="614"/>
      <c r="I4152" s="137"/>
      <c r="J4152" s="136"/>
      <c r="K4152" s="136"/>
      <c r="L4152" s="138"/>
      <c r="M4152" s="136"/>
    </row>
    <row r="4153" spans="8:13">
      <c r="H4153" s="614"/>
      <c r="I4153" s="137"/>
      <c r="J4153" s="136"/>
      <c r="K4153" s="136"/>
      <c r="L4153" s="138"/>
      <c r="M4153" s="136"/>
    </row>
    <row r="4154" spans="8:13">
      <c r="H4154" s="614"/>
      <c r="I4154" s="137"/>
      <c r="J4154" s="136"/>
      <c r="K4154" s="136"/>
      <c r="L4154" s="138"/>
      <c r="M4154" s="136"/>
    </row>
    <row r="4155" spans="8:13">
      <c r="H4155" s="614"/>
      <c r="I4155" s="137"/>
      <c r="J4155" s="136"/>
      <c r="K4155" s="136"/>
      <c r="L4155" s="138"/>
      <c r="M4155" s="136"/>
    </row>
    <row r="4156" spans="8:13">
      <c r="H4156" s="614"/>
      <c r="I4156" s="137"/>
      <c r="J4156" s="136"/>
      <c r="K4156" s="136"/>
      <c r="L4156" s="138"/>
      <c r="M4156" s="136"/>
    </row>
    <row r="4157" spans="8:13">
      <c r="H4157" s="614"/>
      <c r="I4157" s="137"/>
      <c r="J4157" s="136"/>
      <c r="K4157" s="136"/>
      <c r="L4157" s="138"/>
      <c r="M4157" s="136"/>
    </row>
    <row r="4158" spans="8:13">
      <c r="H4158" s="614"/>
      <c r="I4158" s="137"/>
      <c r="J4158" s="136"/>
      <c r="K4158" s="136"/>
      <c r="L4158" s="138"/>
      <c r="M4158" s="136"/>
    </row>
    <row r="4159" spans="8:13">
      <c r="H4159" s="614"/>
      <c r="I4159" s="137"/>
      <c r="J4159" s="136"/>
      <c r="K4159" s="136"/>
      <c r="L4159" s="138"/>
      <c r="M4159" s="136"/>
    </row>
    <row r="4160" spans="8:13">
      <c r="H4160" s="614"/>
      <c r="I4160" s="137"/>
      <c r="J4160" s="136"/>
      <c r="K4160" s="136"/>
      <c r="L4160" s="138"/>
      <c r="M4160" s="136"/>
    </row>
    <row r="4161" spans="8:13">
      <c r="H4161" s="614"/>
      <c r="I4161" s="137"/>
      <c r="J4161" s="136"/>
      <c r="K4161" s="136"/>
      <c r="L4161" s="138"/>
      <c r="M4161" s="136"/>
    </row>
    <row r="4162" spans="8:13">
      <c r="H4162" s="614"/>
      <c r="I4162" s="137"/>
      <c r="J4162" s="136"/>
      <c r="K4162" s="136"/>
      <c r="L4162" s="138"/>
      <c r="M4162" s="136"/>
    </row>
    <row r="4163" spans="8:13">
      <c r="H4163" s="614"/>
      <c r="I4163" s="137"/>
      <c r="J4163" s="136"/>
      <c r="K4163" s="136"/>
      <c r="L4163" s="138"/>
      <c r="M4163" s="136"/>
    </row>
    <row r="4164" spans="8:13">
      <c r="H4164" s="614"/>
      <c r="I4164" s="137"/>
      <c r="J4164" s="136"/>
      <c r="K4164" s="136"/>
      <c r="L4164" s="138"/>
      <c r="M4164" s="136"/>
    </row>
    <row r="4165" spans="8:13">
      <c r="H4165" s="614"/>
      <c r="I4165" s="137"/>
      <c r="J4165" s="136"/>
      <c r="K4165" s="136"/>
      <c r="L4165" s="138"/>
      <c r="M4165" s="136"/>
    </row>
    <row r="4166" spans="8:13">
      <c r="H4166" s="614"/>
      <c r="I4166" s="137"/>
      <c r="J4166" s="136"/>
      <c r="K4166" s="136"/>
      <c r="L4166" s="138"/>
      <c r="M4166" s="136"/>
    </row>
    <row r="4167" spans="8:13">
      <c r="H4167" s="614"/>
      <c r="I4167" s="137"/>
      <c r="J4167" s="136"/>
      <c r="K4167" s="136"/>
      <c r="L4167" s="138"/>
      <c r="M4167" s="136"/>
    </row>
  </sheetData>
  <sheetProtection algorithmName="SHA-512" hashValue="DnLwEAzeSv1KCRlEV9jnkjEigMQbERJc8bIRll7le/PCvtsD0oSRDYj6DZHaIiTO98wQsbn0r5GpYZi5Ki4bPA==" saltValue="BFqfVjytJsYdTU9CToa6SA==" spinCount="100000" sheet="1" objects="1" scenarios="1" autoFilter="0"/>
  <autoFilter ref="E7:M436"/>
  <customSheetViews>
    <customSheetView guid="{BB65B0C1-719D-47D0-846F-E9EE721B70BC}" scale="115" showAutoFilter="1">
      <pane ySplit="7" topLeftCell="A8" activePane="bottomLeft" state="frozen"/>
      <selection pane="bottomLeft" activeCell="N17" sqref="N17"/>
      <pageMargins left="0.7" right="0.7" top="0.75" bottom="0.75" header="0.3" footer="0.3"/>
      <pageSetup paperSize="9" orientation="portrait" r:id="rId1"/>
      <autoFilter ref="A6:I379"/>
    </customSheetView>
  </customSheetViews>
  <mergeCells count="375">
    <mergeCell ref="C138:E138"/>
    <mergeCell ref="C6:E6"/>
    <mergeCell ref="B88:D88"/>
    <mergeCell ref="C118:E118"/>
    <mergeCell ref="C110:E110"/>
    <mergeCell ref="C111:E111"/>
    <mergeCell ref="C112:E112"/>
    <mergeCell ref="C79:E79"/>
    <mergeCell ref="C76:E76"/>
    <mergeCell ref="C77:E77"/>
    <mergeCell ref="B71:C71"/>
    <mergeCell ref="D71:E71"/>
    <mergeCell ref="B38:C43"/>
    <mergeCell ref="D43:E43"/>
    <mergeCell ref="D42:E42"/>
    <mergeCell ref="D67:E67"/>
    <mergeCell ref="D68:E68"/>
    <mergeCell ref="C78:E78"/>
    <mergeCell ref="C52:E52"/>
    <mergeCell ref="D58:E58"/>
    <mergeCell ref="D72:E72"/>
    <mergeCell ref="B72:C72"/>
    <mergeCell ref="B69:C70"/>
    <mergeCell ref="D69:E69"/>
    <mergeCell ref="D70:E70"/>
    <mergeCell ref="C425:E425"/>
    <mergeCell ref="C426:E426"/>
    <mergeCell ref="B149:C149"/>
    <mergeCell ref="C262:D262"/>
    <mergeCell ref="B176:D176"/>
    <mergeCell ref="B177:D177"/>
    <mergeCell ref="B178:D178"/>
    <mergeCell ref="C163:E163"/>
    <mergeCell ref="C164:E164"/>
    <mergeCell ref="C166:E166"/>
    <mergeCell ref="C167:E167"/>
    <mergeCell ref="C168:E168"/>
    <mergeCell ref="C169:E169"/>
    <mergeCell ref="C371:E371"/>
    <mergeCell ref="C372:E372"/>
    <mergeCell ref="C423:E423"/>
    <mergeCell ref="C417:E417"/>
    <mergeCell ref="C408:E408"/>
    <mergeCell ref="C409:E409"/>
    <mergeCell ref="C410:E410"/>
    <mergeCell ref="C411:E411"/>
    <mergeCell ref="C412:E412"/>
    <mergeCell ref="C403:E403"/>
    <mergeCell ref="C429:E429"/>
    <mergeCell ref="C427:E427"/>
    <mergeCell ref="C329:E329"/>
    <mergeCell ref="C334:E334"/>
    <mergeCell ref="C333:E333"/>
    <mergeCell ref="C335:E335"/>
    <mergeCell ref="C336:E336"/>
    <mergeCell ref="C337:E337"/>
    <mergeCell ref="C338:E338"/>
    <mergeCell ref="C339:E339"/>
    <mergeCell ref="C340:E340"/>
    <mergeCell ref="C341:E341"/>
    <mergeCell ref="C350:E350"/>
    <mergeCell ref="C351:E351"/>
    <mergeCell ref="C352:E352"/>
    <mergeCell ref="C353:E353"/>
    <mergeCell ref="C354:E354"/>
    <mergeCell ref="C366:E366"/>
    <mergeCell ref="C418:E418"/>
    <mergeCell ref="C419:E419"/>
    <mergeCell ref="C405:E405"/>
    <mergeCell ref="C406:E406"/>
    <mergeCell ref="C407:E407"/>
    <mergeCell ref="C368:E368"/>
    <mergeCell ref="B321:B327"/>
    <mergeCell ref="B297:B301"/>
    <mergeCell ref="B305:B309"/>
    <mergeCell ref="B311:B317"/>
    <mergeCell ref="C297:E297"/>
    <mergeCell ref="C373:E373"/>
    <mergeCell ref="C374:E374"/>
    <mergeCell ref="C375:E375"/>
    <mergeCell ref="C398:E398"/>
    <mergeCell ref="C376:E376"/>
    <mergeCell ref="C377:E377"/>
    <mergeCell ref="C382:E382"/>
    <mergeCell ref="C383:E383"/>
    <mergeCell ref="C384:E384"/>
    <mergeCell ref="C385:E385"/>
    <mergeCell ref="C386:E386"/>
    <mergeCell ref="C369:E369"/>
    <mergeCell ref="C370:E370"/>
    <mergeCell ref="C360:E360"/>
    <mergeCell ref="C361:E361"/>
    <mergeCell ref="C387:E387"/>
    <mergeCell ref="C388:E388"/>
    <mergeCell ref="C389:E389"/>
    <mergeCell ref="C390:E390"/>
    <mergeCell ref="C424:E424"/>
    <mergeCell ref="C391:E391"/>
    <mergeCell ref="C322:E322"/>
    <mergeCell ref="C323:E323"/>
    <mergeCell ref="C324:E324"/>
    <mergeCell ref="C325:E325"/>
    <mergeCell ref="C420:E420"/>
    <mergeCell ref="C421:E421"/>
    <mergeCell ref="C422:E422"/>
    <mergeCell ref="C413:E413"/>
    <mergeCell ref="C392:E392"/>
    <mergeCell ref="C393:E393"/>
    <mergeCell ref="C394:E394"/>
    <mergeCell ref="C395:E395"/>
    <mergeCell ref="C397:E397"/>
    <mergeCell ref="C402:E402"/>
    <mergeCell ref="C404:E404"/>
    <mergeCell ref="C321:E321"/>
    <mergeCell ref="C414:E414"/>
    <mergeCell ref="C415:E415"/>
    <mergeCell ref="C416:E416"/>
    <mergeCell ref="C399:E399"/>
    <mergeCell ref="C401:E401"/>
    <mergeCell ref="C359:E359"/>
    <mergeCell ref="C327:E327"/>
    <mergeCell ref="C400:E400"/>
    <mergeCell ref="C378:E378"/>
    <mergeCell ref="C379:E379"/>
    <mergeCell ref="C381:E381"/>
    <mergeCell ref="C345:E345"/>
    <mergeCell ref="C346:E346"/>
    <mergeCell ref="C347:E347"/>
    <mergeCell ref="C349:E349"/>
    <mergeCell ref="C355:E355"/>
    <mergeCell ref="C356:E356"/>
    <mergeCell ref="C357:E357"/>
    <mergeCell ref="C362:E362"/>
    <mergeCell ref="C363:E363"/>
    <mergeCell ref="C365:E365"/>
    <mergeCell ref="C358:E358"/>
    <mergeCell ref="C367:E367"/>
    <mergeCell ref="C305:E305"/>
    <mergeCell ref="C306:E306"/>
    <mergeCell ref="C291:E291"/>
    <mergeCell ref="C292:E292"/>
    <mergeCell ref="C293:E293"/>
    <mergeCell ref="C314:E314"/>
    <mergeCell ref="C315:E315"/>
    <mergeCell ref="C316:E316"/>
    <mergeCell ref="C317:E317"/>
    <mergeCell ref="C267:E267"/>
    <mergeCell ref="C269:E269"/>
    <mergeCell ref="C263:D263"/>
    <mergeCell ref="C268:E268"/>
    <mergeCell ref="C276:E276"/>
    <mergeCell ref="C298:E298"/>
    <mergeCell ref="C299:E299"/>
    <mergeCell ref="C301:E301"/>
    <mergeCell ref="C300:E300"/>
    <mergeCell ref="C183:E183"/>
    <mergeCell ref="C194:E194"/>
    <mergeCell ref="C195:E195"/>
    <mergeCell ref="C184:E184"/>
    <mergeCell ref="C185:E185"/>
    <mergeCell ref="B189:C190"/>
    <mergeCell ref="D189:E189"/>
    <mergeCell ref="D190:E190"/>
    <mergeCell ref="C150:E150"/>
    <mergeCell ref="C151:E151"/>
    <mergeCell ref="C152:E152"/>
    <mergeCell ref="C170:E170"/>
    <mergeCell ref="B171:D171"/>
    <mergeCell ref="B172:D172"/>
    <mergeCell ref="B159:D159"/>
    <mergeCell ref="B160:C160"/>
    <mergeCell ref="B161:C161"/>
    <mergeCell ref="B165:D165"/>
    <mergeCell ref="C153:E153"/>
    <mergeCell ref="C154:E154"/>
    <mergeCell ref="D160:E160"/>
    <mergeCell ref="D161:E161"/>
    <mergeCell ref="C113:E113"/>
    <mergeCell ref="C83:E83"/>
    <mergeCell ref="C84:E84"/>
    <mergeCell ref="C98:E98"/>
    <mergeCell ref="C99:E99"/>
    <mergeCell ref="C92:E92"/>
    <mergeCell ref="C93:E93"/>
    <mergeCell ref="C94:E94"/>
    <mergeCell ref="C137:E137"/>
    <mergeCell ref="C114:E114"/>
    <mergeCell ref="C115:E115"/>
    <mergeCell ref="C117:E117"/>
    <mergeCell ref="B103:M103"/>
    <mergeCell ref="C105:E105"/>
    <mergeCell ref="C143:E143"/>
    <mergeCell ref="C109:E109"/>
    <mergeCell ref="C130:E130"/>
    <mergeCell ref="B135:D135"/>
    <mergeCell ref="C208:E208"/>
    <mergeCell ref="H439:L439"/>
    <mergeCell ref="B333:B347"/>
    <mergeCell ref="B365:B379"/>
    <mergeCell ref="B397:B427"/>
    <mergeCell ref="B429:B436"/>
    <mergeCell ref="B381:B395"/>
    <mergeCell ref="B349:B363"/>
    <mergeCell ref="C430:E430"/>
    <mergeCell ref="C431:E431"/>
    <mergeCell ref="C432:E432"/>
    <mergeCell ref="C433:E433"/>
    <mergeCell ref="C434:E434"/>
    <mergeCell ref="C435:E435"/>
    <mergeCell ref="C436:E436"/>
    <mergeCell ref="C342:E342"/>
    <mergeCell ref="C343:E343"/>
    <mergeCell ref="C344:E344"/>
    <mergeCell ref="C211:E211"/>
    <mergeCell ref="B220:D220"/>
    <mergeCell ref="C258:D258"/>
    <mergeCell ref="C259:D259"/>
    <mergeCell ref="C261:D261"/>
    <mergeCell ref="C260:D260"/>
    <mergeCell ref="C196:E196"/>
    <mergeCell ref="C197:E197"/>
    <mergeCell ref="C198:E198"/>
    <mergeCell ref="C199:E199"/>
    <mergeCell ref="C203:E203"/>
    <mergeCell ref="C204:E204"/>
    <mergeCell ref="C213:E213"/>
    <mergeCell ref="C209:E209"/>
    <mergeCell ref="C210:E210"/>
    <mergeCell ref="C243:E243"/>
    <mergeCell ref="C244:E244"/>
    <mergeCell ref="B284:B293"/>
    <mergeCell ref="C284:E284"/>
    <mergeCell ref="C285:E285"/>
    <mergeCell ref="C286:E286"/>
    <mergeCell ref="C274:E274"/>
    <mergeCell ref="C275:E275"/>
    <mergeCell ref="C273:E273"/>
    <mergeCell ref="C278:E278"/>
    <mergeCell ref="C279:E279"/>
    <mergeCell ref="C280:E280"/>
    <mergeCell ref="C281:E281"/>
    <mergeCell ref="C282:E282"/>
    <mergeCell ref="C277:E277"/>
    <mergeCell ref="B245:B246"/>
    <mergeCell ref="B273:B282"/>
    <mergeCell ref="C307:E307"/>
    <mergeCell ref="C308:E308"/>
    <mergeCell ref="C309:E309"/>
    <mergeCell ref="C312:E312"/>
    <mergeCell ref="C313:E313"/>
    <mergeCell ref="C311:E311"/>
    <mergeCell ref="C326:E326"/>
    <mergeCell ref="C287:E287"/>
    <mergeCell ref="C288:E288"/>
    <mergeCell ref="C289:E289"/>
    <mergeCell ref="C290:E290"/>
    <mergeCell ref="C253:E253"/>
    <mergeCell ref="C245:E245"/>
    <mergeCell ref="C246:E246"/>
    <mergeCell ref="C248:E248"/>
    <mergeCell ref="C249:E249"/>
    <mergeCell ref="C250:E250"/>
    <mergeCell ref="C251:E251"/>
    <mergeCell ref="C252:E252"/>
    <mergeCell ref="C265:E265"/>
    <mergeCell ref="C266:E266"/>
    <mergeCell ref="C257:D257"/>
    <mergeCell ref="B203:B205"/>
    <mergeCell ref="B207:B211"/>
    <mergeCell ref="B213:B214"/>
    <mergeCell ref="B241:B242"/>
    <mergeCell ref="B243:B244"/>
    <mergeCell ref="C241:E241"/>
    <mergeCell ref="C242:E242"/>
    <mergeCell ref="C226:E226"/>
    <mergeCell ref="C227:E227"/>
    <mergeCell ref="C228:E228"/>
    <mergeCell ref="C229:E229"/>
    <mergeCell ref="C230:E230"/>
    <mergeCell ref="C231:E231"/>
    <mergeCell ref="C232:E232"/>
    <mergeCell ref="C236:E236"/>
    <mergeCell ref="C233:E233"/>
    <mergeCell ref="C234:E234"/>
    <mergeCell ref="C235:E235"/>
    <mergeCell ref="B221:D221"/>
    <mergeCell ref="C214:E214"/>
    <mergeCell ref="B218:D218"/>
    <mergeCell ref="B219:D219"/>
    <mergeCell ref="C205:E205"/>
    <mergeCell ref="C207:E207"/>
    <mergeCell ref="B265:B269"/>
    <mergeCell ref="B222:D222"/>
    <mergeCell ref="B11:B16"/>
    <mergeCell ref="B28:B31"/>
    <mergeCell ref="B48:B51"/>
    <mergeCell ref="G5:H5"/>
    <mergeCell ref="C11:E11"/>
    <mergeCell ref="C12:E12"/>
    <mergeCell ref="C13:E13"/>
    <mergeCell ref="C14:E14"/>
    <mergeCell ref="C15:E15"/>
    <mergeCell ref="C16:E16"/>
    <mergeCell ref="C23:E23"/>
    <mergeCell ref="C27:E27"/>
    <mergeCell ref="C18:E18"/>
    <mergeCell ref="C19:E19"/>
    <mergeCell ref="C20:E20"/>
    <mergeCell ref="C21:E21"/>
    <mergeCell ref="C22:E22"/>
    <mergeCell ref="C48:E48"/>
    <mergeCell ref="C49:E49"/>
    <mergeCell ref="C28:E28"/>
    <mergeCell ref="C29:E29"/>
    <mergeCell ref="C30:E30"/>
    <mergeCell ref="C31:E31"/>
    <mergeCell ref="B35:C35"/>
    <mergeCell ref="C108:E108"/>
    <mergeCell ref="C122:E122"/>
    <mergeCell ref="C144:E144"/>
    <mergeCell ref="C145:E145"/>
    <mergeCell ref="C126:E126"/>
    <mergeCell ref="C128:E128"/>
    <mergeCell ref="C129:E129"/>
    <mergeCell ref="B116:D116"/>
    <mergeCell ref="B57:C57"/>
    <mergeCell ref="D57:E57"/>
    <mergeCell ref="B67:C68"/>
    <mergeCell ref="B56:C56"/>
    <mergeCell ref="D56:E56"/>
    <mergeCell ref="B59:C63"/>
    <mergeCell ref="B58:C58"/>
    <mergeCell ref="D59:E59"/>
    <mergeCell ref="D60:E60"/>
    <mergeCell ref="D61:E61"/>
    <mergeCell ref="D62:E62"/>
    <mergeCell ref="D63:E63"/>
    <mergeCell ref="B92:B94"/>
    <mergeCell ref="B117:B118"/>
    <mergeCell ref="D35:E35"/>
    <mergeCell ref="C47:E47"/>
    <mergeCell ref="C50:E50"/>
    <mergeCell ref="C51:E51"/>
    <mergeCell ref="B36:C36"/>
    <mergeCell ref="D36:E36"/>
    <mergeCell ref="B37:C37"/>
    <mergeCell ref="D41:E41"/>
    <mergeCell ref="D40:E40"/>
    <mergeCell ref="D39:E39"/>
    <mergeCell ref="D38:E38"/>
    <mergeCell ref="D37:E37"/>
    <mergeCell ref="B441:M453"/>
    <mergeCell ref="B240:D240"/>
    <mergeCell ref="B134:D134"/>
    <mergeCell ref="C7:E7"/>
    <mergeCell ref="C124:E124"/>
    <mergeCell ref="B1:B6"/>
    <mergeCell ref="D149:E149"/>
    <mergeCell ref="C136:E136"/>
    <mergeCell ref="C139:E139"/>
    <mergeCell ref="C155:E155"/>
    <mergeCell ref="C123:E123"/>
    <mergeCell ref="C140:E140"/>
    <mergeCell ref="C141:E141"/>
    <mergeCell ref="C142:E142"/>
    <mergeCell ref="C125:E125"/>
    <mergeCell ref="B128:B130"/>
    <mergeCell ref="B150:B151"/>
    <mergeCell ref="B152:B155"/>
    <mergeCell ref="C182:E182"/>
    <mergeCell ref="C101:E101"/>
    <mergeCell ref="C100:E100"/>
    <mergeCell ref="C106:E106"/>
    <mergeCell ref="C107:E107"/>
    <mergeCell ref="B18:B23"/>
  </mergeCells>
  <hyperlinks>
    <hyperlink ref="C6:E6" location="НЕ_оферта" display="Прайс не является публичной офертой. Подробнее…"/>
  </hyperlinks>
  <pageMargins left="0.7" right="0.7" top="0.75" bottom="0.75" header="0.3" footer="0.3"/>
  <pageSetup paperSize="9" scale="46" orientation="portrait" r:id="rId2"/>
  <colBreaks count="1" manualBreakCount="1">
    <brk id="13" max="1048575" man="1"/>
  </col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3</vt:i4>
      </vt:variant>
    </vt:vector>
  </HeadingPairs>
  <TitlesOfParts>
    <vt:vector size="4" baseType="lpstr">
      <vt:lpstr>Инструмент</vt:lpstr>
      <vt:lpstr>курс</vt:lpstr>
      <vt:lpstr>НЕ_оферта</vt:lpstr>
      <vt:lpstr>скидка</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al_alex</cp:lastModifiedBy>
  <cp:lastPrinted>2020-12-08T08:01:49Z</cp:lastPrinted>
  <dcterms:created xsi:type="dcterms:W3CDTF">2017-03-14T08:01:36Z</dcterms:created>
  <dcterms:modified xsi:type="dcterms:W3CDTF">2020-12-21T07:00:33Z</dcterms:modified>
</cp:coreProperties>
</file>